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0" yWindow="-180" windowWidth="19320" windowHeight="10320" activeTab="6"/>
  </bookViews>
  <sheets>
    <sheet name="Foglio1" sheetId="1" r:id="rId1"/>
    <sheet name="Foglio2" sheetId="2" r:id="rId2"/>
    <sheet name="Foglio3" sheetId="3" r:id="rId3"/>
    <sheet name="Foglio4" sheetId="4" r:id="rId4"/>
    <sheet name="Foglio5" sheetId="5" r:id="rId5"/>
    <sheet name="Foglio6" sheetId="6" r:id="rId6"/>
    <sheet name="Foglio7" sheetId="7" r:id="rId7"/>
    <sheet name="Foglio8" sheetId="8" r:id="rId8"/>
    <sheet name="Foglio9" sheetId="9" r:id="rId9"/>
  </sheets>
  <externalReferences>
    <externalReference r:id="rId10"/>
    <externalReference r:id="rId11"/>
  </externalReferences>
  <definedNames>
    <definedName name="_xlnm._FilterDatabase" localSheetId="0" hidden="1">Foglio1!$A$7:$I$210</definedName>
  </definedNames>
  <calcPr calcId="125725"/>
</workbook>
</file>

<file path=xl/calcChain.xml><?xml version="1.0" encoding="utf-8"?>
<calcChain xmlns="http://schemas.openxmlformats.org/spreadsheetml/2006/main">
  <c r="F9" i="1"/>
  <c r="F10"/>
  <c r="F11"/>
  <c r="F12"/>
  <c r="F13"/>
  <c r="F14"/>
  <c r="F15"/>
  <c r="F16"/>
  <c r="F17"/>
  <c r="H204" i="8"/>
  <c r="E196"/>
  <c r="O180"/>
  <c r="C187"/>
  <c r="E173"/>
  <c r="H189"/>
  <c r="M185"/>
  <c r="H178"/>
  <c r="F186"/>
  <c r="C179"/>
  <c r="K205"/>
  <c r="K204"/>
  <c r="K203"/>
  <c r="K202"/>
  <c r="K201"/>
  <c r="K200"/>
  <c r="K199"/>
  <c r="K198"/>
  <c r="K197"/>
  <c r="K196"/>
  <c r="K195"/>
  <c r="K194"/>
  <c r="K193"/>
  <c r="K192"/>
  <c r="K191"/>
  <c r="K190"/>
  <c r="K189"/>
  <c r="K188"/>
  <c r="K187"/>
  <c r="K186"/>
  <c r="K185"/>
  <c r="K184"/>
  <c r="K183"/>
  <c r="K182"/>
  <c r="K181"/>
  <c r="K180"/>
  <c r="K179"/>
  <c r="K178"/>
  <c r="K177"/>
  <c r="K176"/>
  <c r="K175"/>
  <c r="K174"/>
  <c r="K173"/>
  <c r="K172"/>
  <c r="K171"/>
  <c r="K170"/>
  <c r="K169"/>
  <c r="K168"/>
  <c r="K167"/>
  <c r="K166"/>
  <c r="K165"/>
  <c r="K164"/>
  <c r="K163"/>
  <c r="K162"/>
  <c r="K161"/>
  <c r="K160"/>
  <c r="K159"/>
  <c r="K158"/>
  <c r="K157"/>
  <c r="K156"/>
  <c r="K155"/>
  <c r="K154"/>
  <c r="K153"/>
  <c r="K152"/>
  <c r="K151"/>
  <c r="K150"/>
  <c r="K149"/>
  <c r="K148"/>
  <c r="K147"/>
  <c r="K146"/>
  <c r="K145"/>
  <c r="K144"/>
  <c r="K143"/>
  <c r="K142"/>
  <c r="K141"/>
  <c r="K140"/>
  <c r="K139"/>
  <c r="K138"/>
  <c r="K137"/>
  <c r="K136"/>
  <c r="K135"/>
  <c r="K134"/>
  <c r="K133"/>
  <c r="K132"/>
  <c r="K131"/>
  <c r="K130"/>
  <c r="K129"/>
  <c r="K128"/>
  <c r="K127"/>
  <c r="K126"/>
  <c r="K125"/>
  <c r="K124"/>
  <c r="K123"/>
  <c r="K122"/>
  <c r="K121"/>
  <c r="K120"/>
  <c r="K119"/>
  <c r="K118"/>
  <c r="K117"/>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156"/>
  <c r="F155"/>
  <c r="E50"/>
  <c r="F62"/>
  <c r="M50"/>
  <c r="K56"/>
  <c r="H49"/>
  <c r="F34"/>
  <c r="F15"/>
  <c r="M23"/>
  <c r="M14"/>
  <c r="E9"/>
  <c r="C67"/>
  <c r="L28" i="7"/>
  <c r="K27"/>
  <c r="K26"/>
  <c r="K24"/>
  <c r="K22"/>
  <c r="K21"/>
  <c r="K20"/>
  <c r="K6"/>
  <c r="K28" s="1"/>
  <c r="R21" i="4"/>
  <c r="S20"/>
  <c r="S19"/>
  <c r="S18"/>
  <c r="S17"/>
  <c r="S16"/>
  <c r="S15"/>
  <c r="S14"/>
  <c r="S13"/>
  <c r="S12"/>
  <c r="S21" s="1"/>
  <c r="F62" i="1"/>
  <c r="F108"/>
  <c r="F109"/>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78"/>
  <c r="F65"/>
  <c r="F59"/>
  <c r="F58"/>
  <c r="F57"/>
  <c r="F56"/>
  <c r="F55"/>
  <c r="F54"/>
  <c r="F53"/>
  <c r="F52"/>
  <c r="F51"/>
  <c r="F50"/>
  <c r="F49"/>
  <c r="F48"/>
  <c r="F47"/>
  <c r="F46"/>
  <c r="F45"/>
  <c r="F44"/>
  <c r="F43"/>
  <c r="F42"/>
  <c r="F41"/>
  <c r="F40"/>
  <c r="F60"/>
  <c r="F61"/>
  <c r="F63"/>
  <c r="F64"/>
  <c r="F66"/>
  <c r="F67"/>
  <c r="F68"/>
  <c r="F69"/>
  <c r="F70"/>
  <c r="F71"/>
  <c r="F72"/>
  <c r="F73"/>
  <c r="F74"/>
  <c r="F75"/>
  <c r="F76"/>
  <c r="F77"/>
  <c r="F37"/>
  <c r="F20"/>
  <c r="F19"/>
  <c r="F18"/>
  <c r="J6" i="5"/>
  <c r="I6"/>
  <c r="L28" i="4"/>
  <c r="K27"/>
  <c r="K26"/>
  <c r="K24"/>
  <c r="K22"/>
  <c r="K21"/>
  <c r="K20"/>
  <c r="K16"/>
  <c r="K15"/>
  <c r="K14"/>
  <c r="K13"/>
  <c r="K12"/>
  <c r="K10"/>
  <c r="K6"/>
  <c r="F33" i="1"/>
  <c r="F39"/>
  <c r="F38"/>
  <c r="F35"/>
  <c r="F34"/>
  <c r="M31" i="3"/>
  <c r="L30"/>
  <c r="L29"/>
  <c r="L28"/>
  <c r="L25"/>
  <c r="L24"/>
  <c r="L23"/>
  <c r="L22"/>
  <c r="L21"/>
  <c r="L18"/>
  <c r="L17"/>
  <c r="L16"/>
  <c r="L15"/>
  <c r="L14"/>
  <c r="L13"/>
  <c r="L11"/>
  <c r="L10"/>
  <c r="L7"/>
  <c r="L31" s="1"/>
  <c r="F28" i="1"/>
  <c r="F110" l="1"/>
  <c r="L32" i="3"/>
  <c r="K28" i="4"/>
  <c r="F63" i="2"/>
  <c r="F56"/>
  <c r="O41"/>
  <c r="O61" s="1"/>
  <c r="M41"/>
  <c r="N56" s="1"/>
  <c r="L41"/>
  <c r="L56" s="1"/>
  <c r="N40"/>
  <c r="N39"/>
  <c r="N38"/>
  <c r="N37"/>
  <c r="N36"/>
  <c r="N35"/>
  <c r="N34"/>
  <c r="N33"/>
  <c r="N32"/>
  <c r="N31"/>
  <c r="N30"/>
  <c r="N29"/>
  <c r="N28"/>
  <c r="N27"/>
  <c r="N26"/>
  <c r="N25"/>
  <c r="N24"/>
  <c r="N23"/>
  <c r="N22"/>
  <c r="N21"/>
  <c r="N20"/>
  <c r="N19"/>
  <c r="N18"/>
  <c r="N17"/>
  <c r="N16"/>
  <c r="N15"/>
  <c r="N14"/>
  <c r="N13"/>
  <c r="N12"/>
  <c r="N11"/>
  <c r="N10"/>
  <c r="N9"/>
  <c r="N8"/>
  <c r="N7"/>
  <c r="N6"/>
  <c r="N41" s="1"/>
  <c r="N61" s="1"/>
  <c r="F27" i="1"/>
  <c r="F36"/>
  <c r="A2173"/>
  <c r="A2172"/>
  <c r="A2171"/>
  <c r="A2170"/>
  <c r="A2169"/>
  <c r="A2168"/>
  <c r="A2167"/>
  <c r="A2166"/>
  <c r="A2165"/>
  <c r="A2164"/>
  <c r="A2163"/>
  <c r="A2162"/>
  <c r="A2161"/>
  <c r="A2160"/>
  <c r="A2159"/>
  <c r="A2158"/>
  <c r="A2157"/>
  <c r="A2156"/>
  <c r="A2155"/>
  <c r="A2154"/>
  <c r="A2153"/>
  <c r="A2152"/>
  <c r="A2151"/>
  <c r="A2150"/>
  <c r="A2149"/>
  <c r="A2148"/>
  <c r="A2147"/>
  <c r="A2146"/>
  <c r="F107"/>
  <c r="F106"/>
  <c r="F105"/>
  <c r="F104"/>
  <c r="F103"/>
  <c r="F102"/>
  <c r="F101"/>
  <c r="F100"/>
  <c r="F99"/>
  <c r="F98"/>
  <c r="F97"/>
  <c r="F96"/>
  <c r="F95"/>
  <c r="F94"/>
  <c r="F93"/>
  <c r="F92"/>
  <c r="F91"/>
  <c r="F90"/>
  <c r="F89"/>
  <c r="F88"/>
  <c r="F87"/>
  <c r="F86"/>
  <c r="F85"/>
  <c r="F84"/>
  <c r="F83"/>
  <c r="F82"/>
  <c r="F81"/>
  <c r="F80"/>
  <c r="F79"/>
  <c r="F32"/>
  <c r="F31"/>
  <c r="F30"/>
  <c r="F29"/>
  <c r="F26"/>
  <c r="F25"/>
  <c r="F24"/>
  <c r="F23"/>
  <c r="F22"/>
  <c r="F21"/>
  <c r="N42" i="2" l="1"/>
  <c r="E59"/>
  <c r="G61"/>
  <c r="F59" l="1"/>
  <c r="F61" s="1"/>
  <c r="E61"/>
  <c r="E65" s="1"/>
  <c r="L58" l="1"/>
  <c r="L57" s="1"/>
  <c r="L61" s="1"/>
  <c r="F65"/>
</calcChain>
</file>

<file path=xl/sharedStrings.xml><?xml version="1.0" encoding="utf-8"?>
<sst xmlns="http://schemas.openxmlformats.org/spreadsheetml/2006/main" count="1286" uniqueCount="342">
  <si>
    <t>PROTOCOLLO FATTURE  BENI IMMOBILI  RICEVUTE</t>
  </si>
  <si>
    <t>input</t>
  </si>
  <si>
    <t xml:space="preserve">TOTALI </t>
  </si>
  <si>
    <t>Num</t>
  </si>
  <si>
    <t>FORNITORE</t>
  </si>
  <si>
    <t>FATTURA</t>
  </si>
  <si>
    <t>Imponibile</t>
  </si>
  <si>
    <t>TOTALE</t>
  </si>
  <si>
    <t>Fascicolo</t>
  </si>
  <si>
    <t>N. STR</t>
  </si>
  <si>
    <t>STRUTTURA</t>
  </si>
  <si>
    <t>Prot.</t>
  </si>
  <si>
    <t>Numero</t>
  </si>
  <si>
    <t>Data</t>
  </si>
  <si>
    <t>inventario</t>
  </si>
  <si>
    <t>P.O. Crotone</t>
  </si>
  <si>
    <t>DREXA COSTRUZIONI S.R.L.</t>
  </si>
  <si>
    <t>DE PAOLA LUIGI</t>
  </si>
  <si>
    <t>ELENCO IMMOBILIZZAZIONI MATERIALI  DI PROPRIETA' A.S.P. KR   AL 31/12/2014</t>
  </si>
  <si>
    <t xml:space="preserve">                                                                                                                                                                                                                                    </t>
  </si>
  <si>
    <t>PGR</t>
  </si>
  <si>
    <t>ID</t>
  </si>
  <si>
    <t>DENOMINAZIONE STRUTTURA</t>
  </si>
  <si>
    <t>VIA</t>
  </si>
  <si>
    <t>CITTA'</t>
  </si>
  <si>
    <t>DISTRETTO</t>
  </si>
  <si>
    <t>FOGLIO</t>
  </si>
  <si>
    <t>PART.</t>
  </si>
  <si>
    <t>S. PART.</t>
  </si>
  <si>
    <t>CAT.</t>
  </si>
  <si>
    <t>mq  SUP.</t>
  </si>
  <si>
    <t>Valore di Bilancio al 31/12/2013</t>
  </si>
  <si>
    <t>Incremento +  Decremento -</t>
  </si>
  <si>
    <t>Valore di Bilancio al 31/12/2014</t>
  </si>
  <si>
    <t>Valore Comm. Al 31/12/2014</t>
  </si>
  <si>
    <t>Numero  Inventario</t>
  </si>
  <si>
    <t>Titolo</t>
  </si>
  <si>
    <t>Territorio/Crotone</t>
  </si>
  <si>
    <t>P.O. San Giovanni di Dio</t>
  </si>
  <si>
    <t>Via Bologna</t>
  </si>
  <si>
    <t>Crotone</t>
  </si>
  <si>
    <t>3579/3580</t>
  </si>
  <si>
    <t/>
  </si>
  <si>
    <t>Terreno</t>
  </si>
  <si>
    <t>Proprietà</t>
  </si>
  <si>
    <t>Struttura Ex INAM</t>
  </si>
  <si>
    <t>C.so Messina</t>
  </si>
  <si>
    <t>B/2</t>
  </si>
  <si>
    <t>Ex Dispensario</t>
  </si>
  <si>
    <t>Microcitemia</t>
  </si>
  <si>
    <t>Da pervenire</t>
  </si>
  <si>
    <t>Poliambulatorio</t>
  </si>
  <si>
    <t>Via Giovanni 23°</t>
  </si>
  <si>
    <t>Cutro</t>
  </si>
  <si>
    <t>In Uso</t>
  </si>
  <si>
    <t>Territorio</t>
  </si>
  <si>
    <t>Poliambulatorio Mesoraca</t>
  </si>
  <si>
    <t>C.da Campizzi</t>
  </si>
  <si>
    <t>Mesoraca</t>
  </si>
  <si>
    <t>11/12</t>
  </si>
  <si>
    <t>1;8 / 66;79;196</t>
  </si>
  <si>
    <t>Terreni</t>
  </si>
  <si>
    <t>Via Colla</t>
  </si>
  <si>
    <t>Castelsilano</t>
  </si>
  <si>
    <t>Via Monte Pertica</t>
  </si>
  <si>
    <t>Savelli</t>
  </si>
  <si>
    <t>Poliambulatorio P.A.P.</t>
  </si>
  <si>
    <t>Via Togliatti</t>
  </si>
  <si>
    <t>Cirò Marina</t>
  </si>
  <si>
    <t>Cirò M.</t>
  </si>
  <si>
    <t>1260 / 1262</t>
  </si>
  <si>
    <t>D4</t>
  </si>
  <si>
    <t>Via De Gasperi</t>
  </si>
  <si>
    <t>Cirò</t>
  </si>
  <si>
    <t>Via Roma</t>
  </si>
  <si>
    <t>Carfizzi</t>
  </si>
  <si>
    <t>B/5</t>
  </si>
  <si>
    <t>Via G. De Rada</t>
  </si>
  <si>
    <t>S.Nicola Dell' Alto</t>
  </si>
  <si>
    <t>Via Amendola n°4</t>
  </si>
  <si>
    <t>Pallagorio</t>
  </si>
  <si>
    <t>B/1</t>
  </si>
  <si>
    <t>Via Aurelio Benincasa</t>
  </si>
  <si>
    <t>Verzino</t>
  </si>
  <si>
    <t>Comunità Alloggio</t>
  </si>
  <si>
    <t>Via Tufolo</t>
  </si>
  <si>
    <t>Centro Semiresidenziale</t>
  </si>
  <si>
    <t>Comunità Terapeutica</t>
  </si>
  <si>
    <t>Via Catoso</t>
  </si>
  <si>
    <t>Cotronei</t>
  </si>
  <si>
    <t>B/4</t>
  </si>
  <si>
    <t>Alloggio Protetto</t>
  </si>
  <si>
    <t>Località Campo snc</t>
  </si>
  <si>
    <t>Melissa</t>
  </si>
  <si>
    <t>1/1</t>
  </si>
  <si>
    <t>B/4 ; C/2</t>
  </si>
  <si>
    <t>P.zza del Popolo</t>
  </si>
  <si>
    <t>Isola Capo Rizzuto</t>
  </si>
  <si>
    <t>1169/1170/604</t>
  </si>
  <si>
    <t>A/8 - B/4</t>
  </si>
  <si>
    <t>Casa Famiglia</t>
  </si>
  <si>
    <t>Località S. Francesco</t>
  </si>
  <si>
    <t>Casabona</t>
  </si>
  <si>
    <t>93/94</t>
  </si>
  <si>
    <t>B/5 ; C/2</t>
  </si>
  <si>
    <t>Centro Unico Prenotazioni</t>
  </si>
  <si>
    <t>Largo Bologna</t>
  </si>
  <si>
    <t>P.zza Duomo</t>
  </si>
  <si>
    <t>Strongoli</t>
  </si>
  <si>
    <t>781/782</t>
  </si>
  <si>
    <t>1-2-3-4/</t>
  </si>
  <si>
    <t>C1-C1-C2-A2/B4</t>
  </si>
  <si>
    <t>Nuovo Pronto soccorso c/o P.O. KR</t>
  </si>
  <si>
    <t>45 D</t>
  </si>
  <si>
    <t>1- 2- 3</t>
  </si>
  <si>
    <t>Comunità Terapeutica Residenziale</t>
  </si>
  <si>
    <t>Via Pasqualino Zumpo</t>
  </si>
  <si>
    <t>D/4</t>
  </si>
  <si>
    <t>Via Risorgimento 115/A</t>
  </si>
  <si>
    <t>Torre Melissa</t>
  </si>
  <si>
    <t>Via Adua</t>
  </si>
  <si>
    <t>Caccuri</t>
  </si>
  <si>
    <t>Ex Municipio</t>
  </si>
  <si>
    <t>Via Vitt. Emanuele n° 10</t>
  </si>
  <si>
    <t>11 e 2</t>
  </si>
  <si>
    <t>E/6 - B/4</t>
  </si>
  <si>
    <r>
      <rPr>
        <sz val="5"/>
        <color indexed="8"/>
        <rFont val="Calibri"/>
        <family val="2"/>
      </rPr>
      <t>Mc</t>
    </r>
    <r>
      <rPr>
        <sz val="10"/>
        <color indexed="8"/>
        <rFont val="Calibri"/>
        <family val="2"/>
      </rPr>
      <t xml:space="preserve"> 1.130</t>
    </r>
  </si>
  <si>
    <t>da definire</t>
  </si>
  <si>
    <t>Via Provinciale 107</t>
  </si>
  <si>
    <t>Via Variante Est</t>
  </si>
  <si>
    <t>Circumvallazione</t>
  </si>
  <si>
    <t>Umbriatico</t>
  </si>
  <si>
    <t>581-582-583</t>
  </si>
  <si>
    <t>A10</t>
  </si>
  <si>
    <t>Immobile Disponibile</t>
  </si>
  <si>
    <t>Via Cavour,47</t>
  </si>
  <si>
    <t>A4</t>
  </si>
  <si>
    <t>Località Tufolo</t>
  </si>
  <si>
    <t>4080 ( der. Ex 9)</t>
  </si>
  <si>
    <t>Saub e Servizi Sanitari</t>
  </si>
  <si>
    <t>Via Bruno Buozzi</t>
  </si>
  <si>
    <t>Belvedere Spinello</t>
  </si>
  <si>
    <t xml:space="preserve">P.zza De Grazia </t>
  </si>
  <si>
    <t>Struttura Ex  CIAPI</t>
  </si>
  <si>
    <t>Loc. Papaniciaro</t>
  </si>
  <si>
    <t>913-912-133-134-135</t>
  </si>
  <si>
    <t>SPECIFICA RAGIONERIA</t>
  </si>
  <si>
    <t>VALORE BILANCIO AL 31/12/11</t>
  </si>
  <si>
    <t>IMMOBILE - UMBRIATICO</t>
  </si>
  <si>
    <t>Immobili</t>
  </si>
  <si>
    <t>MAN. STRAORD.  ANNO 2011</t>
  </si>
  <si>
    <t>Incrementi</t>
  </si>
  <si>
    <t>MAN. STRAORD.  ANNO 2012</t>
  </si>
  <si>
    <t>Totale Valore Bilancio 2013</t>
  </si>
  <si>
    <t>MAN. STRAORD.  ANNO 2013</t>
  </si>
  <si>
    <t>MAN. STRAORD.  ANNO 2014</t>
  </si>
  <si>
    <t>VALORE BILANCIO AL 31/12/13</t>
  </si>
  <si>
    <t>Controllo</t>
  </si>
  <si>
    <t>TOTALE GEN.</t>
  </si>
  <si>
    <t>Poliambulatori Mesoraca</t>
  </si>
  <si>
    <t>Poliambulatori C.so Messina</t>
  </si>
  <si>
    <t>Poliambulatori Cirò Marina</t>
  </si>
  <si>
    <t>ELENCO IMMOBILIZZAZIONI MATERIALI  DI PROPRIETA' A.S.P. KR   AL 31/12/2015</t>
  </si>
  <si>
    <t>*</t>
  </si>
  <si>
    <t>FOG.</t>
  </si>
  <si>
    <t>S. Part.</t>
  </si>
  <si>
    <t>mq Sup.</t>
  </si>
  <si>
    <t>Valore di Bilancio al 31/12/2015</t>
  </si>
  <si>
    <t>Valore Comm.                al 31/12/2015</t>
  </si>
  <si>
    <t>N. Inv.</t>
  </si>
  <si>
    <t>Territorio                         Crotone</t>
  </si>
  <si>
    <t xml:space="preserve">Ex Dispensario  </t>
  </si>
  <si>
    <t>S.Nicola                                                                                                    Dell' Alto</t>
  </si>
  <si>
    <t>Via A. Benincasa</t>
  </si>
  <si>
    <t>Comunità Alloggio - Sede CSM</t>
  </si>
  <si>
    <t>Alloggio Protetto (Inutilizzato)</t>
  </si>
  <si>
    <t>Loc. Campo snc</t>
  </si>
  <si>
    <t>Loc. S. Francesco</t>
  </si>
  <si>
    <t>1-2-3-4</t>
  </si>
  <si>
    <t>Nuovo Pronto soccorso P.O. KR</t>
  </si>
  <si>
    <t>Via P. Zumpo</t>
  </si>
  <si>
    <t>Via V. Emanuele, 10</t>
  </si>
  <si>
    <t>Mc 1.130</t>
  </si>
  <si>
    <t>Immobile Indisponibile</t>
  </si>
  <si>
    <t>Via Cavour, 47</t>
  </si>
  <si>
    <t>4080               (der. Ex 9)</t>
  </si>
  <si>
    <t>Attualmente inutilizzata perché oggetto di prescrizione da parte degli Organi di Vigilanza.</t>
  </si>
  <si>
    <t>Struttura da destinare all'ALPI, in corso procedura di gara per adeguamento locali. Sede attuale del Centro Cure Primarie.</t>
  </si>
  <si>
    <t>Servizi di assistenza sanitaria -  Continuità Assistenziale</t>
  </si>
  <si>
    <t>Struttura sotto sequestro da parte degli Organi di Vigilanza.</t>
  </si>
  <si>
    <t>Struttura trasferita  all'ASP con decreto regionale  n. 9789 del 17.06.2005. Non nel possesso dell'ASP perché non consegnata dal Comune di  Crotone che  ne rivendica  la  proprietà. Pende contenzioso, instaurato dal  Comune c/o  ASP e Dipartimento Sanità avverso il decreto di trasferimento.</t>
  </si>
  <si>
    <t>CSM Via Nazioni Unite</t>
  </si>
  <si>
    <t>Fatture anno 2016</t>
  </si>
  <si>
    <t>S.Nicola  Dell' Alto</t>
  </si>
  <si>
    <t>Note</t>
  </si>
  <si>
    <t>Rendita Catastale</t>
  </si>
  <si>
    <t>Domenicale € 57,26                                                Agrario            € 21,09</t>
  </si>
  <si>
    <t>Stima Agenzia del Territorio di Catanzaro prot. n. 169683 del 28/01/2004  € 1.956.500,00</t>
  </si>
  <si>
    <t>ELENCO IMMOBILIZZAZIONI MATERIALI  DI PROPRIETA' A.S.P. KR   AL 31/12/2016</t>
  </si>
  <si>
    <t>ATTUALE DESTINAZIONE</t>
  </si>
  <si>
    <t>SI</t>
  </si>
  <si>
    <t>INUTILIZZATO</t>
  </si>
  <si>
    <t>IMMOBILIZZAZIONE MATERIALE TERRENO DI PROPRIETA' A.S.P. KR   AL 31/12/2016</t>
  </si>
  <si>
    <t>mediocre</t>
  </si>
  <si>
    <t>scadente</t>
  </si>
  <si>
    <t>pessimo</t>
  </si>
  <si>
    <t>normale</t>
  </si>
  <si>
    <t>Presidio Ospedaliero</t>
  </si>
  <si>
    <t>Struttura Ex Inam</t>
  </si>
  <si>
    <t>Comune</t>
  </si>
  <si>
    <t>Ubicazione</t>
  </si>
  <si>
    <t>Attuale destinazione della struttura</t>
  </si>
  <si>
    <t>Foglio</t>
  </si>
  <si>
    <t>Part.</t>
  </si>
  <si>
    <t>Mq Sup.</t>
  </si>
  <si>
    <t>N.  Piani</t>
  </si>
  <si>
    <t>N.  Corpi</t>
  </si>
  <si>
    <t>Stato di conserva-zione</t>
  </si>
  <si>
    <t xml:space="preserve"> L. 67/68 ex art. 20</t>
  </si>
  <si>
    <t>Valore di Bilancio al 31/12/2016</t>
  </si>
  <si>
    <t>Valore Comm.                      al 31/12/2016</t>
  </si>
  <si>
    <t>Non Accatastato</t>
  </si>
  <si>
    <t>Ex Poliambulatorio</t>
  </si>
  <si>
    <t>Nuovo Pronto Soccorso P.O. KR</t>
  </si>
  <si>
    <t>Via Nazioni Unite -                                                           Zona Tufolo</t>
  </si>
  <si>
    <t>Comunità Terapeutica Residenziale dato in uso al Comune</t>
  </si>
  <si>
    <t>Comunità Alloggio -                                                                 Sede CSM</t>
  </si>
  <si>
    <t>Sportello sanità - Continuità assistenziale</t>
  </si>
  <si>
    <t>Microcitemia /                                                 Psichiatria Infantile</t>
  </si>
  <si>
    <t>Casa Famiglia dato in uso al Comune</t>
  </si>
  <si>
    <t>Via G. da Fiore -                                                                Località Tufolo</t>
  </si>
  <si>
    <t>COMUNE</t>
  </si>
  <si>
    <t>Valore Comm.                al 31/12/2016</t>
  </si>
  <si>
    <t>ANNO 2017</t>
  </si>
  <si>
    <t>13-17</t>
  </si>
  <si>
    <t>RANIERI FRANCESCO</t>
  </si>
  <si>
    <t>111-17</t>
  </si>
  <si>
    <t>SCARNATI F.LLI SPA</t>
  </si>
  <si>
    <t>CERREDIL SRL UNIPERSONALE</t>
  </si>
  <si>
    <t>18PA-17</t>
  </si>
  <si>
    <t>8PA-17</t>
  </si>
  <si>
    <t>GLOBAL POSA SRL</t>
  </si>
  <si>
    <t>7PA-17</t>
  </si>
  <si>
    <t>AEESCo S.r.l.s</t>
  </si>
  <si>
    <t>2PA-17</t>
  </si>
  <si>
    <t>9PA-17</t>
  </si>
  <si>
    <t>TUDISCO FRANCESCO</t>
  </si>
  <si>
    <t>4PA-17</t>
  </si>
  <si>
    <t>8-17</t>
  </si>
  <si>
    <t>19PA-17</t>
  </si>
  <si>
    <t>11-17</t>
  </si>
  <si>
    <t>ABITEKO SAS</t>
  </si>
  <si>
    <t xml:space="preserve">03PA-17 </t>
  </si>
  <si>
    <t>TEKNOSYSTEM DI PROCOPIO DOMENICO</t>
  </si>
  <si>
    <t>17PA-17</t>
  </si>
  <si>
    <t>RECOLOGY SAS</t>
  </si>
  <si>
    <t>1-17</t>
  </si>
  <si>
    <t>EDILIZIA FAG DI IERARDIA ALFONSO</t>
  </si>
  <si>
    <t>01PA-17</t>
  </si>
  <si>
    <t>PISCITELLI CARMELA SNC DEI F.LLI PUG.</t>
  </si>
  <si>
    <t>168PA-17</t>
  </si>
  <si>
    <t>12-17</t>
  </si>
  <si>
    <t>14-17</t>
  </si>
  <si>
    <t>4-17</t>
  </si>
  <si>
    <t>23PA-17</t>
  </si>
  <si>
    <t>AIR LIQUIDE SANITA' SERVICE</t>
  </si>
  <si>
    <t>1920020951</t>
  </si>
  <si>
    <t>5-17</t>
  </si>
  <si>
    <t>CAI SERVICE</t>
  </si>
  <si>
    <t>6PA-17</t>
  </si>
  <si>
    <t>58PA-17</t>
  </si>
  <si>
    <t>5PA-17</t>
  </si>
  <si>
    <t>ANGOTTI NICOLA</t>
  </si>
  <si>
    <t>1PA-17</t>
  </si>
  <si>
    <t>COPER GRONDA SNC</t>
  </si>
  <si>
    <t>16-17</t>
  </si>
  <si>
    <t>MERIDIONALE METALMECCANICA</t>
  </si>
  <si>
    <t>24PA-17</t>
  </si>
  <si>
    <t>2-17</t>
  </si>
  <si>
    <t>3-17</t>
  </si>
  <si>
    <t>SESTITO GIANCARLO &amp; FIGLI SRL</t>
  </si>
  <si>
    <t>3PA-17</t>
  </si>
  <si>
    <t>IMPRESA COSTRUZIONI MURANO SAS</t>
  </si>
  <si>
    <t>Poliambulatorio Cotronei</t>
  </si>
  <si>
    <t>I.E.F. SRL</t>
  </si>
  <si>
    <t>25-17</t>
  </si>
  <si>
    <t>ANTONIO CARIOTI</t>
  </si>
  <si>
    <t>6-17</t>
  </si>
  <si>
    <t>ROCCA CARMINE</t>
  </si>
  <si>
    <t>05-17</t>
  </si>
  <si>
    <t>140-17</t>
  </si>
  <si>
    <t>RIILLO COSTRUZIONI SRL</t>
  </si>
  <si>
    <t>12PA-17</t>
  </si>
  <si>
    <t>1920013590</t>
  </si>
  <si>
    <t>10PA-17</t>
  </si>
  <si>
    <t>2C COSTRUZIONI S.R-L</t>
  </si>
  <si>
    <t>Ambulatorio Comune di Pallagorio</t>
  </si>
  <si>
    <t>OMI SUD</t>
  </si>
  <si>
    <t>61-17</t>
  </si>
  <si>
    <t>RANIERI MARIO</t>
  </si>
  <si>
    <t>41-17</t>
  </si>
  <si>
    <t>PONTORIERO BIANCA ROSA</t>
  </si>
  <si>
    <t>I.G. LONETTO SALVATORE</t>
  </si>
  <si>
    <t>ING. AIELLO MARIA CATERINA</t>
  </si>
  <si>
    <t>AAA</t>
  </si>
  <si>
    <t>BBB</t>
  </si>
  <si>
    <t>CCC</t>
  </si>
  <si>
    <t>DDD</t>
  </si>
  <si>
    <t>EEE</t>
  </si>
  <si>
    <t>FFF</t>
  </si>
  <si>
    <t>GGG</t>
  </si>
  <si>
    <t>KONE SPA</t>
  </si>
  <si>
    <t>0093606805-17</t>
  </si>
  <si>
    <t>ARCH. AMODEO ANTONIO FRANCESCO</t>
  </si>
  <si>
    <t>185PA-17</t>
  </si>
  <si>
    <t>HHH</t>
  </si>
  <si>
    <t>Ambulatorio Comune di Castelsilano</t>
  </si>
  <si>
    <t xml:space="preserve">7-17 </t>
  </si>
  <si>
    <t>ANGOTTI ANTINCENDIO SAS DI ANGOTTI ANTONIO</t>
  </si>
  <si>
    <t>ANGOTTI ANTINCENDIO SAS DI ANGOTTI GRETA</t>
  </si>
  <si>
    <t>7 10-17</t>
  </si>
  <si>
    <t>ING. MANNARINO SALVATORE</t>
  </si>
  <si>
    <t>ING. ERRANTE NICOLA</t>
  </si>
  <si>
    <t>21E-17</t>
  </si>
  <si>
    <t>ENGIE Servizi SPA</t>
  </si>
  <si>
    <t>2200016367-17</t>
  </si>
  <si>
    <t>Poliambulatori Cirò</t>
  </si>
  <si>
    <t>III</t>
  </si>
  <si>
    <t xml:space="preserve">Poliambulatori Cirò </t>
  </si>
  <si>
    <t xml:space="preserve">Imponibile </t>
  </si>
  <si>
    <t>Totale</t>
  </si>
  <si>
    <t>Dato in uso alla Parrocchia SS Pietro e Paolo di Strongoli</t>
  </si>
  <si>
    <t>P.O.</t>
  </si>
  <si>
    <t>Sede del C.S.M. Crotone</t>
  </si>
  <si>
    <t>Sede P.E.T., la struttura sarà anche destinata all'A.L.P.I.</t>
  </si>
  <si>
    <t>Dato in uso alla Parrocchia SS Pietro e Paolo di Strongoli. Convenzione n. 29, del 28/09/2017</t>
  </si>
  <si>
    <t xml:space="preserve">In uso al Comune </t>
  </si>
  <si>
    <t>Concessa in uso al Comune</t>
  </si>
  <si>
    <t>ELENCO IMMOBILIZZAZIONI MATERIALI  DI PROPRIETA' A.S.P. KR   AL 31/12/2018</t>
  </si>
  <si>
    <t>All."A"</t>
  </si>
  <si>
    <t>Valore di Bilancio al 31/12/2018</t>
  </si>
  <si>
    <t>Valore Comm.                      al 31/12/2018</t>
  </si>
</sst>
</file>

<file path=xl/styles.xml><?xml version="1.0" encoding="utf-8"?>
<styleSheet xmlns="http://schemas.openxmlformats.org/spreadsheetml/2006/main">
  <numFmts count="6">
    <numFmt numFmtId="6" formatCode="&quot;€&quot;\ #,##0;[Red]\-&quot;€&quot;\ #,##0"/>
    <numFmt numFmtId="8" formatCode="&quot;€&quot;\ #,##0.00;[Red]\-&quot;€&quot;\ #,##0.00"/>
    <numFmt numFmtId="44" formatCode="_-&quot;€&quot;\ * #,##0.00_-;\-&quot;€&quot;\ * #,##0.00_-;_-&quot;€&quot;\ * &quot;-&quot;??_-;_-@_-"/>
    <numFmt numFmtId="43" formatCode="_-* #,##0.00_-;\-* #,##0.00_-;_-* &quot;-&quot;??_-;_-@_-"/>
    <numFmt numFmtId="164" formatCode="_-[$€-2]\ * #,##0.00_-;\-[$€-2]\ * #,##0.00_-;_-[$€-2]\ * &quot;-&quot;??_-;_-@_-"/>
    <numFmt numFmtId="165" formatCode="_-[$€-410]\ * #,##0.00_-;\-[$€-410]\ * #,##0.00_-;_-[$€-410]\ * &quot;-&quot;??_-;_-@_-"/>
  </numFmts>
  <fonts count="37">
    <font>
      <sz val="11"/>
      <color theme="1"/>
      <name val="Calibri"/>
      <family val="2"/>
      <scheme val="minor"/>
    </font>
    <font>
      <sz val="8"/>
      <color indexed="12"/>
      <name val="Trebuchet MS"/>
      <family val="2"/>
    </font>
    <font>
      <sz val="10"/>
      <color indexed="8"/>
      <name val="Arial"/>
      <family val="2"/>
    </font>
    <font>
      <sz val="8"/>
      <color rgb="FFFFFF00"/>
      <name val="Trebuchet MS"/>
      <family val="2"/>
    </font>
    <font>
      <b/>
      <sz val="8"/>
      <color theme="0"/>
      <name val="Trebuchet MS"/>
      <family val="2"/>
    </font>
    <font>
      <b/>
      <sz val="8"/>
      <color indexed="12"/>
      <name val="Trebuchet MS"/>
      <family val="2"/>
    </font>
    <font>
      <u/>
      <sz val="10"/>
      <color theme="10"/>
      <name val="Arial"/>
      <family val="2"/>
    </font>
    <font>
      <u/>
      <sz val="10"/>
      <color theme="10"/>
      <name val="Showcard Gothic"/>
      <family val="5"/>
    </font>
    <font>
      <sz val="10"/>
      <color indexed="12"/>
      <name val="Trebuchet MS"/>
      <family val="2"/>
    </font>
    <font>
      <sz val="8"/>
      <name val="Trebuchet MS"/>
      <family val="2"/>
    </font>
    <font>
      <strike/>
      <sz val="8"/>
      <name val="Trebuchet MS"/>
      <family val="2"/>
    </font>
    <font>
      <sz val="11"/>
      <color theme="1"/>
      <name val="Calibri"/>
      <family val="2"/>
      <scheme val="minor"/>
    </font>
    <font>
      <sz val="10"/>
      <name val="Calibri"/>
      <family val="2"/>
    </font>
    <font>
      <b/>
      <sz val="12"/>
      <name val="Calibri"/>
      <family val="2"/>
    </font>
    <font>
      <sz val="10"/>
      <color indexed="8"/>
      <name val="Calibri"/>
      <family val="2"/>
    </font>
    <font>
      <sz val="9"/>
      <color indexed="8"/>
      <name val="Calibri"/>
      <family val="2"/>
    </font>
    <font>
      <sz val="11"/>
      <color indexed="8"/>
      <name val="Calibri"/>
      <family val="2"/>
    </font>
    <font>
      <sz val="10"/>
      <name val="Arial"/>
      <family val="2"/>
    </font>
    <font>
      <sz val="8"/>
      <color indexed="8"/>
      <name val="Calibri"/>
      <family val="2"/>
    </font>
    <font>
      <sz val="5"/>
      <color indexed="8"/>
      <name val="Calibri"/>
      <family val="2"/>
    </font>
    <font>
      <b/>
      <sz val="10"/>
      <name val="Calibri"/>
      <family val="2"/>
    </font>
    <font>
      <b/>
      <sz val="10"/>
      <color indexed="8"/>
      <name val="Calibri"/>
      <family val="2"/>
    </font>
    <font>
      <sz val="6"/>
      <name val="Calibri"/>
      <family val="2"/>
    </font>
    <font>
      <b/>
      <sz val="8"/>
      <name val="Trebuchet MS"/>
      <family val="2"/>
    </font>
    <font>
      <b/>
      <sz val="20"/>
      <name val="Arial"/>
      <family val="2"/>
    </font>
    <font>
      <b/>
      <sz val="12"/>
      <color indexed="8"/>
      <name val="Calibri"/>
      <family val="2"/>
    </font>
    <font>
      <sz val="8"/>
      <name val="Calibri"/>
      <family val="2"/>
    </font>
    <font>
      <b/>
      <sz val="10"/>
      <name val="Arial"/>
      <family val="2"/>
    </font>
    <font>
      <b/>
      <sz val="8"/>
      <name val="Calibri"/>
      <family val="2"/>
    </font>
    <font>
      <b/>
      <sz val="8"/>
      <color indexed="8"/>
      <name val="Calibri"/>
      <family val="2"/>
    </font>
    <font>
      <sz val="10"/>
      <name val="Arial"/>
      <family val="2"/>
    </font>
    <font>
      <b/>
      <sz val="18"/>
      <color theme="0"/>
      <name val="Trebuchet MS"/>
      <family val="2"/>
    </font>
    <font>
      <b/>
      <sz val="11"/>
      <color theme="1"/>
      <name val="Calibri"/>
      <family val="2"/>
      <scheme val="minor"/>
    </font>
    <font>
      <b/>
      <sz val="8"/>
      <color theme="1"/>
      <name val="Calibri"/>
      <family val="2"/>
      <scheme val="minor"/>
    </font>
    <font>
      <b/>
      <sz val="10"/>
      <name val="Trebuchet MS"/>
      <family val="2"/>
    </font>
    <font>
      <sz val="10"/>
      <name val="Trebuchet MS"/>
      <family val="2"/>
    </font>
    <font>
      <b/>
      <sz val="9"/>
      <name val="Calibri"/>
      <family val="2"/>
    </font>
  </fonts>
  <fills count="11">
    <fill>
      <patternFill patternType="none"/>
    </fill>
    <fill>
      <patternFill patternType="gray125"/>
    </fill>
    <fill>
      <patternFill patternType="solid">
        <fgColor theme="9" tint="-0.499984740745262"/>
        <bgColor indexed="64"/>
      </patternFill>
    </fill>
    <fill>
      <patternFill patternType="solid">
        <fgColor theme="9" tint="-0.249977111117893"/>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2"/>
        <bgColor indexed="64"/>
      </patternFill>
    </fill>
    <fill>
      <patternFill patternType="solid">
        <fgColor indexed="51"/>
        <bgColor indexed="0"/>
      </patternFill>
    </fill>
    <fill>
      <patternFill patternType="solid">
        <fgColor theme="0"/>
        <bgColor indexed="0"/>
      </patternFill>
    </fill>
  </fills>
  <borders count="21">
    <border>
      <left/>
      <right/>
      <top/>
      <bottom/>
      <diagonal/>
    </border>
    <border>
      <left style="thin">
        <color indexed="64"/>
      </left>
      <right style="thin">
        <color indexed="64"/>
      </right>
      <top style="thin">
        <color indexed="64"/>
      </top>
      <bottom style="thin">
        <color indexed="64"/>
      </bottom>
      <diagonal/>
    </border>
    <border>
      <left style="double">
        <color rgb="FF9900CC"/>
      </left>
      <right style="double">
        <color rgb="FF9900CC"/>
      </right>
      <top style="double">
        <color rgb="FF9900CC"/>
      </top>
      <bottom style="double">
        <color rgb="FF9900CC"/>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s>
  <cellStyleXfs count="8">
    <xf numFmtId="0" fontId="0" fillId="0" borderId="0"/>
    <xf numFmtId="0" fontId="2" fillId="0" borderId="0"/>
    <xf numFmtId="0" fontId="6" fillId="0" borderId="0" applyNumberFormat="0" applyFill="0" applyBorder="0" applyAlignment="0" applyProtection="0">
      <alignment vertical="top"/>
      <protection locked="0"/>
    </xf>
    <xf numFmtId="0" fontId="2" fillId="0" borderId="0"/>
    <xf numFmtId="0" fontId="2" fillId="0" borderId="0"/>
    <xf numFmtId="43" fontId="11" fillId="0" borderId="0" applyFont="0" applyFill="0" applyBorder="0" applyAlignment="0" applyProtection="0"/>
    <xf numFmtId="0" fontId="2" fillId="0" borderId="0"/>
    <xf numFmtId="44" fontId="17" fillId="0" borderId="0" applyFont="0" applyFill="0" applyBorder="0" applyAlignment="0" applyProtection="0"/>
  </cellStyleXfs>
  <cellXfs count="328">
    <xf numFmtId="0" fontId="0" fillId="0" borderId="0" xfId="0"/>
    <xf numFmtId="0" fontId="1" fillId="0" borderId="0" xfId="0" applyFont="1" applyBorder="1"/>
    <xf numFmtId="0" fontId="9" fillId="5" borderId="3" xfId="0" applyFont="1" applyFill="1" applyBorder="1" applyAlignment="1">
      <alignment horizontal="left"/>
    </xf>
    <xf numFmtId="0" fontId="9" fillId="0" borderId="0" xfId="0" applyFont="1" applyFill="1" applyBorder="1"/>
    <xf numFmtId="0" fontId="9" fillId="6" borderId="1" xfId="1" applyFont="1" applyFill="1" applyBorder="1" applyAlignment="1">
      <alignment horizontal="left" wrapText="1"/>
    </xf>
    <xf numFmtId="14" fontId="9" fillId="6" borderId="1" xfId="1" applyNumberFormat="1" applyFont="1" applyFill="1" applyBorder="1" applyAlignment="1">
      <alignment horizontal="left" wrapText="1"/>
    </xf>
    <xf numFmtId="0" fontId="9" fillId="6" borderId="1" xfId="1" applyFont="1" applyFill="1" applyBorder="1" applyAlignment="1">
      <alignment horizontal="center" wrapText="1"/>
    </xf>
    <xf numFmtId="0" fontId="10" fillId="0" borderId="0" xfId="0" applyFont="1" applyFill="1" applyBorder="1"/>
    <xf numFmtId="0" fontId="9" fillId="0" borderId="0" xfId="0" applyFont="1" applyBorder="1"/>
    <xf numFmtId="0" fontId="9" fillId="4" borderId="0" xfId="0" applyFont="1" applyFill="1" applyBorder="1"/>
    <xf numFmtId="0" fontId="1" fillId="8" borderId="0" xfId="0" applyFont="1" applyFill="1" applyBorder="1" applyAlignment="1">
      <alignment horizontal="center"/>
    </xf>
    <xf numFmtId="0" fontId="9" fillId="8" borderId="3" xfId="0" applyFont="1" applyFill="1" applyBorder="1" applyAlignment="1">
      <alignment horizontal="center"/>
    </xf>
    <xf numFmtId="0" fontId="9" fillId="8" borderId="1" xfId="1" applyFont="1" applyFill="1" applyBorder="1" applyAlignment="1">
      <alignment horizontal="center" wrapText="1"/>
    </xf>
    <xf numFmtId="0" fontId="1" fillId="8" borderId="1" xfId="1" applyFont="1" applyFill="1" applyBorder="1" applyAlignment="1">
      <alignment horizontal="center" wrapText="1"/>
    </xf>
    <xf numFmtId="0" fontId="1" fillId="8" borderId="3" xfId="1" applyFont="1" applyFill="1" applyBorder="1" applyAlignment="1">
      <alignment horizontal="center" wrapText="1"/>
    </xf>
    <xf numFmtId="0" fontId="1" fillId="8" borderId="1" xfId="0" applyFont="1" applyFill="1" applyBorder="1" applyAlignment="1">
      <alignment horizontal="center"/>
    </xf>
    <xf numFmtId="0" fontId="1" fillId="6" borderId="0" xfId="0" applyFont="1" applyFill="1" applyAlignment="1">
      <alignment horizontal="left"/>
    </xf>
    <xf numFmtId="43" fontId="1" fillId="6" borderId="0" xfId="5" applyFont="1" applyFill="1" applyAlignment="1">
      <alignment horizontal="left"/>
    </xf>
    <xf numFmtId="43" fontId="1" fillId="6" borderId="0" xfId="0" applyNumberFormat="1" applyFont="1" applyFill="1" applyAlignment="1">
      <alignment horizontal="left"/>
    </xf>
    <xf numFmtId="0" fontId="1" fillId="6" borderId="0" xfId="0" applyFont="1" applyFill="1"/>
    <xf numFmtId="0" fontId="1" fillId="6" borderId="1" xfId="1" applyFont="1" applyFill="1" applyBorder="1" applyAlignment="1">
      <alignment horizontal="left" wrapText="1"/>
    </xf>
    <xf numFmtId="0" fontId="1" fillId="6" borderId="3" xfId="1" applyFont="1" applyFill="1" applyBorder="1" applyAlignment="1">
      <alignment horizontal="left" wrapText="1"/>
    </xf>
    <xf numFmtId="0" fontId="1" fillId="6" borderId="1" xfId="1" quotePrefix="1" applyFont="1" applyFill="1" applyBorder="1" applyAlignment="1">
      <alignment horizontal="left" wrapText="1"/>
    </xf>
    <xf numFmtId="0" fontId="1" fillId="6" borderId="0" xfId="0" applyFont="1" applyFill="1" applyBorder="1" applyAlignment="1">
      <alignment horizontal="center"/>
    </xf>
    <xf numFmtId="0" fontId="5" fillId="6" borderId="0" xfId="0" quotePrefix="1" applyFont="1" applyFill="1" applyBorder="1" applyAlignment="1">
      <alignment horizontal="center"/>
    </xf>
    <xf numFmtId="44" fontId="9" fillId="6" borderId="3" xfId="0" applyNumberFormat="1" applyFont="1" applyFill="1" applyBorder="1" applyAlignment="1">
      <alignment horizontal="center"/>
    </xf>
    <xf numFmtId="0" fontId="9" fillId="6" borderId="3" xfId="0" applyFont="1" applyFill="1" applyBorder="1" applyAlignment="1">
      <alignment horizontal="center"/>
    </xf>
    <xf numFmtId="44" fontId="9" fillId="6" borderId="1" xfId="3" applyNumberFormat="1" applyFont="1" applyFill="1" applyBorder="1" applyAlignment="1">
      <alignment horizontal="center" wrapText="1"/>
    </xf>
    <xf numFmtId="14" fontId="9" fillId="6" borderId="1" xfId="3" applyNumberFormat="1" applyFont="1" applyFill="1" applyBorder="1" applyAlignment="1">
      <alignment horizontal="center" wrapText="1"/>
    </xf>
    <xf numFmtId="14" fontId="1" fillId="6" borderId="1" xfId="3" applyNumberFormat="1" applyFont="1" applyFill="1" applyBorder="1" applyAlignment="1">
      <alignment horizontal="center" wrapText="1"/>
    </xf>
    <xf numFmtId="0" fontId="1" fillId="6" borderId="1" xfId="1" applyFont="1" applyFill="1" applyBorder="1" applyAlignment="1">
      <alignment horizontal="center" wrapText="1"/>
    </xf>
    <xf numFmtId="14" fontId="1" fillId="6" borderId="3" xfId="3" applyNumberFormat="1" applyFont="1" applyFill="1" applyBorder="1" applyAlignment="1">
      <alignment horizontal="center" wrapText="1"/>
    </xf>
    <xf numFmtId="0" fontId="1" fillId="6" borderId="1" xfId="0" applyFont="1" applyFill="1" applyBorder="1" applyAlignment="1">
      <alignment horizontal="center"/>
    </xf>
    <xf numFmtId="44" fontId="1" fillId="6" borderId="1" xfId="3" applyNumberFormat="1" applyFont="1" applyFill="1" applyBorder="1" applyAlignment="1">
      <alignment horizontal="center" wrapText="1"/>
    </xf>
    <xf numFmtId="0" fontId="1" fillId="6" borderId="0" xfId="0" applyFont="1" applyFill="1" applyAlignment="1">
      <alignment horizontal="center"/>
    </xf>
    <xf numFmtId="14" fontId="3" fillId="5" borderId="1" xfId="1" applyNumberFormat="1" applyFont="1" applyFill="1" applyBorder="1" applyAlignment="1">
      <alignment horizontal="center" wrapText="1"/>
    </xf>
    <xf numFmtId="0" fontId="5" fillId="5" borderId="0" xfId="0" applyFont="1" applyFill="1" applyBorder="1" applyAlignment="1">
      <alignment horizontal="left"/>
    </xf>
    <xf numFmtId="0" fontId="7" fillId="5" borderId="2" xfId="2" applyFont="1" applyFill="1" applyBorder="1" applyAlignment="1" applyProtection="1">
      <alignment horizontal="center"/>
    </xf>
    <xf numFmtId="0" fontId="1" fillId="5" borderId="0" xfId="0" applyFont="1" applyFill="1" applyBorder="1" applyAlignment="1">
      <alignment horizontal="center"/>
    </xf>
    <xf numFmtId="0" fontId="1" fillId="5" borderId="0" xfId="0" applyFont="1" applyFill="1" applyBorder="1" applyAlignment="1">
      <alignment horizontal="left"/>
    </xf>
    <xf numFmtId="164" fontId="9" fillId="5" borderId="1" xfId="0" applyNumberFormat="1" applyFont="1" applyFill="1" applyBorder="1" applyAlignment="1">
      <alignment horizontal="left"/>
    </xf>
    <xf numFmtId="164" fontId="1" fillId="5" borderId="1" xfId="0" applyNumberFormat="1" applyFont="1" applyFill="1" applyBorder="1" applyAlignment="1">
      <alignment horizontal="left"/>
    </xf>
    <xf numFmtId="164" fontId="1" fillId="5" borderId="0" xfId="0" applyNumberFormat="1" applyFont="1" applyFill="1" applyBorder="1" applyAlignment="1">
      <alignment horizontal="left"/>
    </xf>
    <xf numFmtId="0" fontId="1" fillId="5" borderId="0" xfId="0" applyFont="1" applyFill="1" applyAlignment="1">
      <alignment horizontal="left"/>
    </xf>
    <xf numFmtId="0" fontId="12" fillId="0" borderId="0" xfId="0" applyFont="1"/>
    <xf numFmtId="0" fontId="13" fillId="0" borderId="0" xfId="0" applyFont="1" applyAlignment="1">
      <alignment horizontal="center"/>
    </xf>
    <xf numFmtId="0" fontId="12" fillId="0" borderId="0" xfId="0" applyFont="1" applyAlignment="1">
      <alignment horizontal="center"/>
    </xf>
    <xf numFmtId="0" fontId="14" fillId="9" borderId="4" xfId="6" applyFont="1" applyFill="1" applyBorder="1" applyAlignment="1">
      <alignment horizontal="center" vertical="center"/>
    </xf>
    <xf numFmtId="0" fontId="14" fillId="9" borderId="5" xfId="6" applyFont="1" applyFill="1" applyBorder="1" applyAlignment="1">
      <alignment horizontal="center" vertical="center"/>
    </xf>
    <xf numFmtId="0" fontId="14" fillId="9" borderId="5" xfId="1" applyFont="1" applyFill="1" applyBorder="1" applyAlignment="1">
      <alignment horizontal="center" vertical="center"/>
    </xf>
    <xf numFmtId="0" fontId="14" fillId="9" borderId="5" xfId="6" applyFont="1" applyFill="1" applyBorder="1" applyAlignment="1">
      <alignment horizontal="left" wrapText="1"/>
    </xf>
    <xf numFmtId="0" fontId="14" fillId="9" borderId="6" xfId="6" applyFont="1" applyFill="1" applyBorder="1" applyAlignment="1">
      <alignment horizontal="center" wrapText="1"/>
    </xf>
    <xf numFmtId="0" fontId="14" fillId="9" borderId="5" xfId="6" applyFont="1" applyFill="1" applyBorder="1" applyAlignment="1">
      <alignment horizontal="center" vertical="center" wrapText="1"/>
    </xf>
    <xf numFmtId="0" fontId="15" fillId="9" borderId="4" xfId="6" applyFont="1" applyFill="1" applyBorder="1" applyAlignment="1">
      <alignment horizontal="center" wrapText="1"/>
    </xf>
    <xf numFmtId="0" fontId="14" fillId="9" borderId="4" xfId="6" applyFont="1" applyFill="1" applyBorder="1" applyAlignment="1">
      <alignment horizontal="center"/>
    </xf>
    <xf numFmtId="0" fontId="12" fillId="0" borderId="1" xfId="0" applyFont="1" applyBorder="1" applyAlignment="1">
      <alignment horizontal="center"/>
    </xf>
    <xf numFmtId="0" fontId="12" fillId="0" borderId="1" xfId="0" applyFont="1" applyBorder="1"/>
    <xf numFmtId="0" fontId="14" fillId="0" borderId="1" xfId="6" applyFont="1" applyFill="1" applyBorder="1" applyAlignment="1">
      <alignment wrapText="1"/>
    </xf>
    <xf numFmtId="3" fontId="14" fillId="0" borderId="1" xfId="6" applyNumberFormat="1" applyFont="1" applyFill="1" applyBorder="1" applyAlignment="1">
      <alignment horizontal="center" wrapText="1"/>
    </xf>
    <xf numFmtId="44" fontId="14" fillId="0" borderId="1" xfId="7" applyFont="1" applyFill="1" applyBorder="1" applyAlignment="1">
      <alignment wrapText="1"/>
    </xf>
    <xf numFmtId="44" fontId="12" fillId="0" borderId="1" xfId="0" applyNumberFormat="1" applyFont="1" applyBorder="1"/>
    <xf numFmtId="44" fontId="12" fillId="0" borderId="0" xfId="0" applyNumberFormat="1" applyFont="1"/>
    <xf numFmtId="0" fontId="14" fillId="0" borderId="1" xfId="6" applyNumberFormat="1" applyFont="1" applyFill="1" applyBorder="1" applyAlignment="1">
      <alignment horizontal="center" wrapText="1"/>
    </xf>
    <xf numFmtId="0" fontId="14" fillId="0" borderId="1" xfId="6" applyFont="1" applyFill="1" applyBorder="1" applyAlignment="1">
      <alignment horizontal="center" wrapText="1"/>
    </xf>
    <xf numFmtId="0" fontId="14" fillId="0" borderId="1" xfId="1" applyFont="1" applyFill="1" applyBorder="1" applyAlignment="1">
      <alignment wrapText="1"/>
    </xf>
    <xf numFmtId="0" fontId="14" fillId="0" borderId="1" xfId="1" applyNumberFormat="1" applyFont="1" applyFill="1" applyBorder="1" applyAlignment="1">
      <alignment horizontal="center" wrapText="1"/>
    </xf>
    <xf numFmtId="0" fontId="14" fillId="0" borderId="1" xfId="1" applyFont="1" applyFill="1" applyBorder="1" applyAlignment="1">
      <alignment horizontal="center" wrapText="1"/>
    </xf>
    <xf numFmtId="0" fontId="12" fillId="0" borderId="4" xfId="0" applyFont="1" applyBorder="1"/>
    <xf numFmtId="0" fontId="14" fillId="0" borderId="4" xfId="1" applyFont="1" applyFill="1" applyBorder="1" applyAlignment="1">
      <alignment wrapText="1"/>
    </xf>
    <xf numFmtId="0" fontId="14" fillId="0" borderId="4" xfId="1" applyFont="1" applyFill="1" applyBorder="1" applyAlignment="1">
      <alignment horizontal="center" wrapText="1"/>
    </xf>
    <xf numFmtId="44" fontId="12" fillId="0" borderId="4" xfId="0" applyNumberFormat="1" applyFont="1" applyBorder="1"/>
    <xf numFmtId="0" fontId="12" fillId="0" borderId="4" xfId="0" applyFont="1" applyBorder="1" applyAlignment="1">
      <alignment horizontal="center"/>
    </xf>
    <xf numFmtId="0" fontId="14" fillId="0" borderId="1" xfId="6" applyNumberFormat="1" applyFont="1" applyFill="1" applyBorder="1" applyAlignment="1">
      <alignment wrapText="1"/>
    </xf>
    <xf numFmtId="0" fontId="14" fillId="0" borderId="1" xfId="1" applyNumberFormat="1" applyFont="1" applyFill="1" applyBorder="1" applyAlignment="1">
      <alignment wrapText="1"/>
    </xf>
    <xf numFmtId="0" fontId="18" fillId="0" borderId="1" xfId="6" applyFont="1" applyFill="1" applyBorder="1" applyAlignment="1">
      <alignment wrapText="1"/>
    </xf>
    <xf numFmtId="0" fontId="18" fillId="0" borderId="1" xfId="1" applyFont="1" applyFill="1" applyBorder="1" applyAlignment="1">
      <alignment wrapText="1"/>
    </xf>
    <xf numFmtId="0" fontId="12" fillId="0" borderId="1" xfId="0" applyFont="1" applyBorder="1" applyAlignment="1">
      <alignment horizontal="left"/>
    </xf>
    <xf numFmtId="0" fontId="20" fillId="0" borderId="1" xfId="0" applyFont="1" applyBorder="1"/>
    <xf numFmtId="0" fontId="21" fillId="0" borderId="1" xfId="6" applyFont="1" applyFill="1" applyBorder="1" applyAlignment="1">
      <alignment wrapText="1"/>
    </xf>
    <xf numFmtId="3" fontId="21" fillId="0" borderId="1" xfId="6" applyNumberFormat="1" applyFont="1" applyFill="1" applyBorder="1" applyAlignment="1">
      <alignment horizontal="center" wrapText="1"/>
    </xf>
    <xf numFmtId="44" fontId="21" fillId="0" borderId="1" xfId="7" applyFont="1" applyFill="1" applyBorder="1" applyAlignment="1">
      <alignment wrapText="1"/>
    </xf>
    <xf numFmtId="44" fontId="20" fillId="0" borderId="1" xfId="0" applyNumberFormat="1" applyFont="1" applyBorder="1"/>
    <xf numFmtId="0" fontId="20" fillId="0" borderId="1" xfId="0" applyFont="1" applyBorder="1" applyAlignment="1">
      <alignment horizontal="center"/>
    </xf>
    <xf numFmtId="0" fontId="12" fillId="0" borderId="0" xfId="0" applyFont="1" applyBorder="1"/>
    <xf numFmtId="44" fontId="12" fillId="0" borderId="7" xfId="0" applyNumberFormat="1" applyFont="1" applyBorder="1"/>
    <xf numFmtId="44" fontId="20" fillId="0" borderId="7" xfId="0" applyNumberFormat="1" applyFont="1" applyBorder="1"/>
    <xf numFmtId="44" fontId="1" fillId="0" borderId="0" xfId="3" applyNumberFormat="1" applyFont="1" applyFill="1" applyBorder="1" applyAlignment="1">
      <alignment horizontal="center" wrapText="1"/>
    </xf>
    <xf numFmtId="0" fontId="12" fillId="0" borderId="8" xfId="0" applyFont="1" applyBorder="1"/>
    <xf numFmtId="44" fontId="14" fillId="0" borderId="9" xfId="7" applyFont="1" applyFill="1" applyBorder="1" applyAlignment="1">
      <alignment wrapText="1"/>
    </xf>
    <xf numFmtId="0" fontId="12" fillId="0" borderId="9" xfId="0" applyFont="1" applyBorder="1"/>
    <xf numFmtId="0" fontId="12" fillId="0" borderId="9" xfId="0" applyFont="1" applyBorder="1" applyAlignment="1">
      <alignment horizontal="center"/>
    </xf>
    <xf numFmtId="44" fontId="12" fillId="0" borderId="11" xfId="0" applyNumberFormat="1" applyFont="1" applyBorder="1"/>
    <xf numFmtId="0" fontId="12" fillId="0" borderId="12" xfId="0" applyFont="1" applyBorder="1"/>
    <xf numFmtId="44" fontId="14" fillId="0" borderId="13" xfId="7" applyFont="1" applyFill="1" applyBorder="1" applyAlignment="1">
      <alignment wrapText="1"/>
    </xf>
    <xf numFmtId="0" fontId="12" fillId="0" borderId="0" xfId="0" applyFont="1" applyBorder="1" applyAlignment="1">
      <alignment horizontal="center"/>
    </xf>
    <xf numFmtId="44" fontId="12" fillId="0" borderId="14" xfId="0" applyNumberFormat="1" applyFont="1" applyBorder="1"/>
    <xf numFmtId="44" fontId="14" fillId="0" borderId="0" xfId="7" applyFont="1" applyFill="1" applyBorder="1" applyAlignment="1">
      <alignment wrapText="1"/>
    </xf>
    <xf numFmtId="44" fontId="1" fillId="0" borderId="1" xfId="3" applyNumberFormat="1" applyFont="1" applyFill="1" applyBorder="1" applyAlignment="1">
      <alignment horizontal="center" wrapText="1"/>
    </xf>
    <xf numFmtId="43" fontId="20" fillId="0" borderId="0" xfId="5" applyFont="1"/>
    <xf numFmtId="44" fontId="12" fillId="0" borderId="13" xfId="0" applyNumberFormat="1" applyFont="1" applyBorder="1" applyAlignment="1">
      <alignment horizontal="center"/>
    </xf>
    <xf numFmtId="0" fontId="12" fillId="0" borderId="16" xfId="0" applyFont="1" applyBorder="1"/>
    <xf numFmtId="44" fontId="14" fillId="0" borderId="17" xfId="7" applyFont="1" applyFill="1" applyBorder="1" applyAlignment="1">
      <alignment wrapText="1"/>
    </xf>
    <xf numFmtId="0" fontId="12" fillId="0" borderId="13" xfId="0" applyFont="1" applyBorder="1"/>
    <xf numFmtId="0" fontId="12" fillId="0" borderId="13" xfId="0" applyFont="1" applyBorder="1" applyAlignment="1">
      <alignment horizontal="center"/>
    </xf>
    <xf numFmtId="44" fontId="12" fillId="0" borderId="19" xfId="0" applyNumberFormat="1" applyFont="1" applyBorder="1"/>
    <xf numFmtId="0" fontId="22" fillId="0" borderId="0" xfId="0" applyFont="1" applyAlignment="1">
      <alignment horizontal="right"/>
    </xf>
    <xf numFmtId="49" fontId="9" fillId="8" borderId="3" xfId="0" applyNumberFormat="1" applyFont="1" applyFill="1" applyBorder="1" applyAlignment="1">
      <alignment horizontal="center"/>
    </xf>
    <xf numFmtId="49" fontId="5" fillId="8" borderId="0" xfId="0" quotePrefix="1" applyNumberFormat="1" applyFont="1" applyFill="1" applyBorder="1" applyAlignment="1">
      <alignment horizontal="center"/>
    </xf>
    <xf numFmtId="49" fontId="5" fillId="8" borderId="0" xfId="0" quotePrefix="1" applyNumberFormat="1" applyFont="1" applyFill="1" applyAlignment="1">
      <alignment horizontal="center"/>
    </xf>
    <xf numFmtId="49" fontId="9" fillId="8" borderId="1" xfId="1" applyNumberFormat="1" applyFont="1" applyFill="1" applyBorder="1" applyAlignment="1">
      <alignment horizontal="center" wrapText="1"/>
    </xf>
    <xf numFmtId="49" fontId="1" fillId="8" borderId="1" xfId="1" applyNumberFormat="1" applyFont="1" applyFill="1" applyBorder="1" applyAlignment="1">
      <alignment horizontal="center" wrapText="1"/>
    </xf>
    <xf numFmtId="49" fontId="1" fillId="8" borderId="3" xfId="1" applyNumberFormat="1" applyFont="1" applyFill="1" applyBorder="1" applyAlignment="1">
      <alignment horizontal="center" wrapText="1"/>
    </xf>
    <xf numFmtId="49" fontId="1" fillId="8" borderId="1" xfId="4" applyNumberFormat="1" applyFont="1" applyFill="1" applyBorder="1" applyAlignment="1">
      <alignment horizontal="center" wrapText="1"/>
    </xf>
    <xf numFmtId="49" fontId="1" fillId="8" borderId="0" xfId="0" applyNumberFormat="1" applyFont="1" applyFill="1" applyAlignment="1">
      <alignment horizontal="center"/>
    </xf>
    <xf numFmtId="0" fontId="9" fillId="7" borderId="0" xfId="0" applyFont="1" applyFill="1" applyBorder="1"/>
    <xf numFmtId="0" fontId="23" fillId="6" borderId="1" xfId="1" applyFont="1" applyFill="1" applyBorder="1" applyAlignment="1">
      <alignment horizontal="left" wrapText="1"/>
    </xf>
    <xf numFmtId="14" fontId="23" fillId="6" borderId="1" xfId="1" applyNumberFormat="1" applyFont="1" applyFill="1" applyBorder="1" applyAlignment="1">
      <alignment horizontal="left" wrapText="1"/>
    </xf>
    <xf numFmtId="0" fontId="23" fillId="6" borderId="1" xfId="1" applyFont="1" applyFill="1" applyBorder="1" applyAlignment="1">
      <alignment horizontal="center" wrapText="1"/>
    </xf>
    <xf numFmtId="0" fontId="0" fillId="0" borderId="0" xfId="0" applyAlignment="1">
      <alignment horizontal="center" vertical="center"/>
    </xf>
    <xf numFmtId="0" fontId="12" fillId="0" borderId="0" xfId="0" applyFont="1" applyAlignment="1">
      <alignment horizontal="left"/>
    </xf>
    <xf numFmtId="0" fontId="13" fillId="0" borderId="0" xfId="0" applyFont="1" applyAlignment="1">
      <alignment horizontal="left"/>
    </xf>
    <xf numFmtId="0" fontId="24" fillId="0" borderId="0" xfId="0" applyFont="1" applyAlignment="1">
      <alignment horizontal="center" vertical="center"/>
    </xf>
    <xf numFmtId="0" fontId="25" fillId="9" borderId="1" xfId="6" applyFont="1" applyFill="1" applyBorder="1" applyAlignment="1">
      <alignment horizontal="center" vertical="center"/>
    </xf>
    <xf numFmtId="0" fontId="21" fillId="9" borderId="1" xfId="6" applyFont="1" applyFill="1" applyBorder="1" applyAlignment="1">
      <alignment horizontal="center" vertical="center"/>
    </xf>
    <xf numFmtId="0" fontId="21" fillId="9" borderId="1" xfId="1" applyFont="1" applyFill="1" applyBorder="1" applyAlignment="1">
      <alignment horizontal="center" vertical="center"/>
    </xf>
    <xf numFmtId="0" fontId="21" fillId="9" borderId="1" xfId="6" applyFont="1" applyFill="1" applyBorder="1" applyAlignment="1">
      <alignment horizontal="center" vertical="center" wrapText="1"/>
    </xf>
    <xf numFmtId="0" fontId="21" fillId="9" borderId="4" xfId="6" applyFont="1" applyFill="1" applyBorder="1" applyAlignment="1">
      <alignment horizontal="center" vertical="center" wrapText="1"/>
    </xf>
    <xf numFmtId="0" fontId="26" fillId="0" borderId="1" xfId="0" applyFont="1" applyBorder="1" applyAlignment="1">
      <alignment horizontal="center"/>
    </xf>
    <xf numFmtId="0" fontId="26" fillId="0" borderId="1" xfId="0" applyFont="1" applyBorder="1"/>
    <xf numFmtId="0" fontId="18" fillId="0" borderId="1" xfId="6" applyNumberFormat="1" applyFont="1" applyFill="1" applyBorder="1" applyAlignment="1">
      <alignment horizontal="center" wrapText="1"/>
    </xf>
    <xf numFmtId="0" fontId="18" fillId="0" borderId="1" xfId="6" applyFont="1" applyFill="1" applyBorder="1" applyAlignment="1">
      <alignment horizontal="center" wrapText="1"/>
    </xf>
    <xf numFmtId="3" fontId="18" fillId="0" borderId="1" xfId="6" applyNumberFormat="1" applyFont="1" applyFill="1" applyBorder="1" applyAlignment="1">
      <alignment horizontal="center" wrapText="1"/>
    </xf>
    <xf numFmtId="44" fontId="18" fillId="0" borderId="1" xfId="7" applyFont="1" applyFill="1" applyBorder="1" applyAlignment="1">
      <alignment horizontal="left" wrapText="1"/>
    </xf>
    <xf numFmtId="44" fontId="26" fillId="0" borderId="1" xfId="0" applyNumberFormat="1" applyFont="1" applyBorder="1"/>
    <xf numFmtId="0" fontId="18" fillId="0" borderId="1" xfId="1" applyFont="1" applyFill="1" applyBorder="1" applyAlignment="1">
      <alignment horizontal="center" wrapText="1"/>
    </xf>
    <xf numFmtId="0" fontId="18" fillId="0" borderId="1" xfId="1" applyNumberFormat="1" applyFont="1" applyFill="1" applyBorder="1" applyAlignment="1">
      <alignment horizontal="center" wrapText="1"/>
    </xf>
    <xf numFmtId="0" fontId="18" fillId="0" borderId="4" xfId="1" applyFont="1" applyFill="1" applyBorder="1" applyAlignment="1">
      <alignment wrapText="1"/>
    </xf>
    <xf numFmtId="0" fontId="0" fillId="0" borderId="0" xfId="0" applyAlignment="1">
      <alignment horizontal="center"/>
    </xf>
    <xf numFmtId="0" fontId="26" fillId="0" borderId="1" xfId="0" applyFont="1" applyBorder="1" applyAlignment="1"/>
    <xf numFmtId="44" fontId="26" fillId="0" borderId="1" xfId="0" applyNumberFormat="1" applyFont="1" applyBorder="1" applyAlignment="1"/>
    <xf numFmtId="0" fontId="27" fillId="0" borderId="0" xfId="0" applyFont="1" applyAlignment="1">
      <alignment horizontal="center" vertical="center"/>
    </xf>
    <xf numFmtId="0" fontId="28" fillId="0" borderId="1" xfId="0" applyFont="1" applyBorder="1" applyAlignment="1">
      <alignment horizontal="center"/>
    </xf>
    <xf numFmtId="0" fontId="28" fillId="0" borderId="1" xfId="0" applyFont="1" applyBorder="1"/>
    <xf numFmtId="0" fontId="29" fillId="0" borderId="1" xfId="6" applyFont="1" applyFill="1" applyBorder="1" applyAlignment="1">
      <alignment wrapText="1"/>
    </xf>
    <xf numFmtId="0" fontId="29" fillId="0" borderId="1" xfId="6" applyNumberFormat="1" applyFont="1" applyFill="1" applyBorder="1" applyAlignment="1">
      <alignment horizontal="center" wrapText="1"/>
    </xf>
    <xf numFmtId="0" fontId="29" fillId="0" borderId="1" xfId="6" applyFont="1" applyFill="1" applyBorder="1" applyAlignment="1">
      <alignment horizontal="center" wrapText="1"/>
    </xf>
    <xf numFmtId="3" fontId="29" fillId="0" borderId="1" xfId="6" applyNumberFormat="1" applyFont="1" applyFill="1" applyBorder="1" applyAlignment="1">
      <alignment horizontal="center" wrapText="1"/>
    </xf>
    <xf numFmtId="44" fontId="29" fillId="0" borderId="1" xfId="7" applyFont="1" applyFill="1" applyBorder="1" applyAlignment="1">
      <alignment horizontal="left" wrapText="1"/>
    </xf>
    <xf numFmtId="44" fontId="28" fillId="0" borderId="1" xfId="0" applyNumberFormat="1" applyFont="1" applyBorder="1"/>
    <xf numFmtId="0" fontId="26" fillId="0" borderId="0" xfId="0" applyFont="1" applyAlignment="1">
      <alignment horizontal="center"/>
    </xf>
    <xf numFmtId="0" fontId="26" fillId="0" borderId="0" xfId="0" applyFont="1"/>
    <xf numFmtId="44" fontId="28" fillId="0" borderId="7" xfId="0" applyNumberFormat="1" applyFont="1" applyBorder="1" applyAlignment="1">
      <alignment horizontal="left"/>
    </xf>
    <xf numFmtId="44" fontId="26" fillId="0" borderId="7" xfId="0" applyNumberFormat="1" applyFont="1" applyBorder="1"/>
    <xf numFmtId="0" fontId="24" fillId="0" borderId="0" xfId="0" applyFont="1" applyAlignment="1">
      <alignment horizontal="center" vertical="top"/>
    </xf>
    <xf numFmtId="0" fontId="26" fillId="0" borderId="0" xfId="0" applyFont="1" applyAlignment="1">
      <alignment horizontal="center" vertical="center"/>
    </xf>
    <xf numFmtId="44" fontId="28" fillId="0" borderId="0" xfId="0" applyNumberFormat="1" applyFont="1" applyBorder="1" applyAlignment="1">
      <alignment horizontal="left"/>
    </xf>
    <xf numFmtId="44" fontId="26" fillId="0" borderId="0" xfId="0" applyNumberFormat="1" applyFont="1" applyBorder="1"/>
    <xf numFmtId="0" fontId="30" fillId="0" borderId="0" xfId="0" applyFont="1" applyAlignment="1">
      <alignment horizontal="center" vertical="center"/>
    </xf>
    <xf numFmtId="0" fontId="0" fillId="0" borderId="0" xfId="0" applyAlignment="1">
      <alignment horizontal="center" vertical="center" wrapText="1"/>
    </xf>
    <xf numFmtId="0" fontId="26" fillId="0" borderId="0" xfId="0" applyFont="1" applyAlignment="1">
      <alignment horizontal="center" wrapText="1"/>
    </xf>
    <xf numFmtId="44" fontId="28" fillId="0" borderId="0" xfId="0" applyNumberFormat="1" applyFont="1" applyBorder="1" applyAlignment="1">
      <alignment horizontal="left" wrapText="1"/>
    </xf>
    <xf numFmtId="44" fontId="26" fillId="0" borderId="0" xfId="0" applyNumberFormat="1" applyFont="1" applyBorder="1" applyAlignment="1">
      <alignment wrapText="1"/>
    </xf>
    <xf numFmtId="0" fontId="26" fillId="0" borderId="0" xfId="0" applyFont="1" applyAlignment="1">
      <alignment wrapText="1"/>
    </xf>
    <xf numFmtId="0" fontId="23" fillId="5" borderId="1" xfId="0" applyFont="1" applyFill="1" applyBorder="1" applyAlignment="1">
      <alignment horizontal="left"/>
    </xf>
    <xf numFmtId="0" fontId="5" fillId="6" borderId="4" xfId="0" applyFont="1" applyFill="1" applyBorder="1" applyAlignment="1">
      <alignment horizontal="center"/>
    </xf>
    <xf numFmtId="44" fontId="8" fillId="6" borderId="4" xfId="0" applyNumberFormat="1" applyFont="1" applyFill="1" applyBorder="1"/>
    <xf numFmtId="0" fontId="4" fillId="2" borderId="1" xfId="0" applyFont="1" applyFill="1" applyBorder="1" applyAlignment="1">
      <alignment horizontal="center"/>
    </xf>
    <xf numFmtId="0" fontId="4" fillId="2" borderId="1" xfId="0" applyFont="1" applyFill="1" applyBorder="1" applyAlignment="1">
      <alignment horizontal="left"/>
    </xf>
    <xf numFmtId="49" fontId="4" fillId="2" borderId="1" xfId="0" applyNumberFormat="1" applyFont="1" applyFill="1" applyBorder="1" applyAlignment="1">
      <alignment horizontal="center"/>
    </xf>
    <xf numFmtId="49" fontId="23" fillId="8" borderId="1" xfId="0" applyNumberFormat="1" applyFont="1" applyFill="1" applyBorder="1" applyAlignment="1">
      <alignment horizontal="center"/>
    </xf>
    <xf numFmtId="44" fontId="23" fillId="6" borderId="1" xfId="0" applyNumberFormat="1" applyFont="1" applyFill="1" applyBorder="1" applyAlignment="1">
      <alignment horizontal="center"/>
    </xf>
    <xf numFmtId="0" fontId="23" fillId="6" borderId="1" xfId="0" applyFont="1" applyFill="1" applyBorder="1" applyAlignment="1">
      <alignment horizontal="center"/>
    </xf>
    <xf numFmtId="0" fontId="16" fillId="0" borderId="1" xfId="1" applyFont="1" applyFill="1" applyBorder="1" applyAlignment="1">
      <alignment horizontal="center" wrapText="1"/>
    </xf>
    <xf numFmtId="0" fontId="14" fillId="9" borderId="5" xfId="6" applyFont="1" applyFill="1" applyBorder="1" applyAlignment="1">
      <alignment horizontal="left" vertical="center"/>
    </xf>
    <xf numFmtId="0" fontId="14" fillId="0" borderId="1" xfId="6" applyFont="1" applyFill="1" applyBorder="1" applyAlignment="1">
      <alignment horizontal="left" wrapText="1"/>
    </xf>
    <xf numFmtId="0" fontId="14" fillId="0" borderId="1" xfId="6" applyNumberFormat="1" applyFont="1" applyFill="1" applyBorder="1" applyAlignment="1">
      <alignment horizontal="left" wrapText="1"/>
    </xf>
    <xf numFmtId="0" fontId="14" fillId="0" borderId="1" xfId="1" applyFont="1" applyFill="1" applyBorder="1" applyAlignment="1">
      <alignment horizontal="left" wrapText="1"/>
    </xf>
    <xf numFmtId="0" fontId="14" fillId="0" borderId="1" xfId="1" applyNumberFormat="1" applyFont="1" applyFill="1" applyBorder="1" applyAlignment="1">
      <alignment horizontal="left" wrapText="1"/>
    </xf>
    <xf numFmtId="0" fontId="14" fillId="0" borderId="4" xfId="1" applyFont="1" applyFill="1" applyBorder="1" applyAlignment="1">
      <alignment horizontal="left" wrapText="1"/>
    </xf>
    <xf numFmtId="0" fontId="21" fillId="0" borderId="1" xfId="6" applyFont="1" applyFill="1" applyBorder="1" applyAlignment="1">
      <alignment horizontal="left" wrapText="1"/>
    </xf>
    <xf numFmtId="0" fontId="12" fillId="0" borderId="8" xfId="0" applyFont="1" applyBorder="1" applyAlignment="1">
      <alignment horizontal="left"/>
    </xf>
    <xf numFmtId="0" fontId="12" fillId="0" borderId="12" xfId="0" applyFont="1" applyBorder="1" applyAlignment="1">
      <alignment horizontal="left"/>
    </xf>
    <xf numFmtId="0" fontId="12" fillId="0" borderId="16" xfId="0" applyFont="1" applyBorder="1" applyAlignment="1">
      <alignment horizontal="left"/>
    </xf>
    <xf numFmtId="0" fontId="14" fillId="0" borderId="4" xfId="1" applyNumberFormat="1" applyFont="1" applyFill="1" applyBorder="1" applyAlignment="1">
      <alignment horizontal="left" wrapText="1"/>
    </xf>
    <xf numFmtId="0" fontId="21" fillId="0" borderId="1" xfId="6" applyNumberFormat="1" applyFont="1" applyFill="1" applyBorder="1" applyAlignment="1">
      <alignment horizontal="left" wrapText="1"/>
    </xf>
    <xf numFmtId="0" fontId="12" fillId="0" borderId="10" xfId="0" applyFont="1" applyBorder="1" applyAlignment="1">
      <alignment horizontal="left"/>
    </xf>
    <xf numFmtId="44" fontId="12" fillId="0" borderId="15" xfId="0" applyNumberFormat="1" applyFont="1" applyBorder="1" applyAlignment="1">
      <alignment horizontal="left"/>
    </xf>
    <xf numFmtId="0" fontId="0" fillId="0" borderId="0" xfId="0" applyBorder="1"/>
    <xf numFmtId="0" fontId="26" fillId="0" borderId="0" xfId="0" applyFont="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vertical="center" wrapText="1"/>
    </xf>
    <xf numFmtId="0" fontId="29" fillId="0" borderId="1" xfId="6" applyFont="1" applyFill="1" applyBorder="1" applyAlignment="1">
      <alignment vertical="center" wrapText="1"/>
    </xf>
    <xf numFmtId="0" fontId="28" fillId="0" borderId="1" xfId="0" applyFont="1" applyBorder="1" applyAlignment="1">
      <alignment vertical="center" wrapText="1"/>
    </xf>
    <xf numFmtId="0" fontId="29" fillId="0" borderId="1" xfId="6" applyNumberFormat="1" applyFont="1" applyFill="1" applyBorder="1" applyAlignment="1">
      <alignment horizontal="center" vertical="center" wrapText="1"/>
    </xf>
    <xf numFmtId="0" fontId="29" fillId="0" borderId="1" xfId="6" applyFont="1" applyFill="1" applyBorder="1" applyAlignment="1">
      <alignment horizontal="center" vertical="center" wrapText="1"/>
    </xf>
    <xf numFmtId="3" fontId="29" fillId="0" borderId="1" xfId="6" applyNumberFormat="1" applyFont="1" applyFill="1" applyBorder="1" applyAlignment="1">
      <alignment horizontal="center" vertical="center" wrapText="1"/>
    </xf>
    <xf numFmtId="0" fontId="28" fillId="0" borderId="0" xfId="0" applyFont="1" applyAlignment="1">
      <alignment horizontal="center" vertical="center"/>
    </xf>
    <xf numFmtId="0" fontId="26" fillId="0" borderId="0" xfId="0" applyFont="1" applyAlignment="1">
      <alignment vertical="center" wrapText="1"/>
    </xf>
    <xf numFmtId="0" fontId="0" fillId="0" borderId="0" xfId="0" applyAlignment="1">
      <alignment vertical="center"/>
    </xf>
    <xf numFmtId="165" fontId="28" fillId="0" borderId="0" xfId="0" applyNumberFormat="1" applyFont="1" applyBorder="1" applyAlignment="1">
      <alignment horizontal="left" vertical="center" wrapText="1"/>
    </xf>
    <xf numFmtId="165" fontId="26" fillId="0" borderId="0" xfId="0" applyNumberFormat="1" applyFont="1" applyBorder="1" applyAlignment="1">
      <alignment vertical="center" wrapText="1"/>
    </xf>
    <xf numFmtId="44" fontId="26" fillId="0" borderId="0" xfId="0" applyNumberFormat="1" applyFont="1" applyBorder="1" applyAlignment="1">
      <alignment horizontal="center" vertical="center" wrapText="1"/>
    </xf>
    <xf numFmtId="0" fontId="0" fillId="0" borderId="0" xfId="0" applyAlignment="1">
      <alignment vertical="center" wrapText="1"/>
    </xf>
    <xf numFmtId="0" fontId="12"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3" fontId="29" fillId="0" borderId="1" xfId="6" applyNumberFormat="1" applyFont="1" applyFill="1" applyBorder="1" applyAlignment="1">
      <alignment horizontal="left" vertical="center" wrapText="1"/>
    </xf>
    <xf numFmtId="44" fontId="29" fillId="0" borderId="1" xfId="7" applyFont="1" applyFill="1" applyBorder="1" applyAlignment="1">
      <alignment horizontal="left" vertical="center" wrapText="1"/>
    </xf>
    <xf numFmtId="44" fontId="28" fillId="0" borderId="1" xfId="0" applyNumberFormat="1" applyFont="1" applyBorder="1" applyAlignment="1">
      <alignment vertical="center"/>
    </xf>
    <xf numFmtId="0" fontId="28" fillId="0" borderId="0" xfId="0" applyFont="1" applyAlignment="1">
      <alignment vertical="center"/>
    </xf>
    <xf numFmtId="44" fontId="28" fillId="0" borderId="7" xfId="0" applyNumberFormat="1" applyFont="1" applyBorder="1" applyAlignment="1">
      <alignment horizontal="left" vertical="center"/>
    </xf>
    <xf numFmtId="44" fontId="28" fillId="0" borderId="7" xfId="0" applyNumberFormat="1" applyFont="1" applyBorder="1" applyAlignment="1">
      <alignment vertical="center"/>
    </xf>
    <xf numFmtId="0" fontId="0" fillId="0" borderId="0" xfId="0" applyBorder="1" applyAlignment="1">
      <alignment vertical="center"/>
    </xf>
    <xf numFmtId="0" fontId="28" fillId="0" borderId="0" xfId="0" applyFont="1" applyBorder="1" applyAlignment="1">
      <alignment vertical="center"/>
    </xf>
    <xf numFmtId="0" fontId="29" fillId="0" borderId="0" xfId="6" applyFont="1" applyFill="1" applyBorder="1" applyAlignment="1">
      <alignment vertical="center" wrapText="1"/>
    </xf>
    <xf numFmtId="0" fontId="29" fillId="0" borderId="0" xfId="6" applyNumberFormat="1" applyFont="1" applyFill="1" applyBorder="1" applyAlignment="1">
      <alignment horizontal="center" vertical="center" wrapText="1"/>
    </xf>
    <xf numFmtId="0" fontId="29" fillId="0" borderId="0" xfId="6" applyFont="1" applyFill="1" applyBorder="1" applyAlignment="1">
      <alignment horizontal="center" vertical="center" wrapText="1"/>
    </xf>
    <xf numFmtId="3" fontId="29" fillId="0" borderId="0" xfId="6" applyNumberFormat="1" applyFont="1" applyFill="1" applyBorder="1" applyAlignment="1">
      <alignment horizontal="center" vertical="center" wrapText="1"/>
    </xf>
    <xf numFmtId="44" fontId="29" fillId="0" borderId="0" xfId="7" applyFont="1" applyFill="1" applyBorder="1" applyAlignment="1">
      <alignment horizontal="left" vertical="center" wrapText="1"/>
    </xf>
    <xf numFmtId="44" fontId="28" fillId="0" borderId="0" xfId="0" applyNumberFormat="1" applyFont="1" applyBorder="1" applyAlignment="1">
      <alignment vertical="center"/>
    </xf>
    <xf numFmtId="0" fontId="28" fillId="0" borderId="0" xfId="0" applyFont="1" applyBorder="1" applyAlignment="1">
      <alignment horizontal="center" vertical="center"/>
    </xf>
    <xf numFmtId="0" fontId="4" fillId="5" borderId="1" xfId="0" applyFont="1" applyFill="1" applyBorder="1" applyAlignment="1">
      <alignment horizontal="center"/>
    </xf>
    <xf numFmtId="0" fontId="23" fillId="5" borderId="1" xfId="0" applyFont="1" applyFill="1" applyBorder="1" applyAlignment="1">
      <alignment horizontal="center"/>
    </xf>
    <xf numFmtId="0" fontId="13" fillId="0" borderId="0" xfId="0" applyFont="1" applyAlignment="1">
      <alignment horizontal="right" vertical="center" wrapText="1"/>
    </xf>
    <xf numFmtId="165" fontId="13" fillId="0" borderId="0" xfId="0" applyNumberFormat="1" applyFont="1" applyAlignment="1">
      <alignment horizontal="left" vertical="center" wrapText="1"/>
    </xf>
    <xf numFmtId="165" fontId="20" fillId="0" borderId="0" xfId="0" applyNumberFormat="1" applyFont="1" applyAlignment="1">
      <alignment vertical="center" wrapText="1"/>
    </xf>
    <xf numFmtId="0" fontId="32" fillId="0" borderId="0" xfId="0" applyFont="1" applyAlignment="1">
      <alignment vertical="center" wrapText="1"/>
    </xf>
    <xf numFmtId="165" fontId="20" fillId="0" borderId="0" xfId="0" applyNumberFormat="1" applyFont="1" applyAlignment="1">
      <alignment horizontal="left" vertical="center" wrapText="1"/>
    </xf>
    <xf numFmtId="0" fontId="33" fillId="0" borderId="1" xfId="0" applyFont="1" applyBorder="1" applyAlignment="1">
      <alignment vertical="center" wrapText="1"/>
    </xf>
    <xf numFmtId="165" fontId="0" fillId="0" borderId="0" xfId="0" applyNumberFormat="1" applyAlignment="1">
      <alignment vertical="center" wrapText="1"/>
    </xf>
    <xf numFmtId="0" fontId="20" fillId="0" borderId="0" xfId="0" applyFont="1" applyAlignment="1">
      <alignment horizontal="center" vertical="center" wrapText="1"/>
    </xf>
    <xf numFmtId="165" fontId="21" fillId="9" borderId="1" xfId="6" applyNumberFormat="1" applyFont="1" applyFill="1" applyBorder="1" applyAlignment="1">
      <alignment horizontal="center" vertical="center" wrapText="1"/>
    </xf>
    <xf numFmtId="0" fontId="21" fillId="0" borderId="1" xfId="6" applyFont="1" applyFill="1" applyBorder="1" applyAlignment="1">
      <alignment vertical="center" wrapText="1"/>
    </xf>
    <xf numFmtId="0" fontId="20" fillId="0" borderId="1" xfId="0" applyFont="1" applyBorder="1" applyAlignment="1">
      <alignment vertical="center" wrapText="1"/>
    </xf>
    <xf numFmtId="0" fontId="21" fillId="0" borderId="1" xfId="6" applyNumberFormat="1" applyFont="1" applyFill="1" applyBorder="1" applyAlignment="1">
      <alignment horizontal="center" vertical="center" wrapText="1"/>
    </xf>
    <xf numFmtId="0" fontId="21" fillId="0" borderId="1" xfId="6" applyFont="1" applyFill="1" applyBorder="1" applyAlignment="1">
      <alignment horizontal="center" vertical="center" wrapText="1"/>
    </xf>
    <xf numFmtId="3" fontId="21" fillId="0" borderId="1" xfId="6" applyNumberFormat="1" applyFont="1" applyFill="1" applyBorder="1" applyAlignment="1">
      <alignment horizontal="center" vertical="center" wrapText="1"/>
    </xf>
    <xf numFmtId="165" fontId="21" fillId="0" borderId="1" xfId="7" applyNumberFormat="1" applyFont="1" applyFill="1" applyBorder="1" applyAlignment="1">
      <alignment horizontal="left" vertical="center" wrapText="1"/>
    </xf>
    <xf numFmtId="165" fontId="20" fillId="0" borderId="1" xfId="0" applyNumberFormat="1" applyFont="1" applyBorder="1" applyAlignment="1">
      <alignment vertical="center" wrapText="1"/>
    </xf>
    <xf numFmtId="44" fontId="20" fillId="0" borderId="1" xfId="0" applyNumberFormat="1" applyFont="1" applyBorder="1" applyAlignment="1">
      <alignment horizontal="center" vertical="center" wrapText="1"/>
    </xf>
    <xf numFmtId="0" fontId="21" fillId="0" borderId="1" xfId="1" applyFont="1" applyFill="1" applyBorder="1" applyAlignment="1">
      <alignment vertical="center" wrapText="1"/>
    </xf>
    <xf numFmtId="0" fontId="21" fillId="0" borderId="1" xfId="1" applyFont="1" applyFill="1" applyBorder="1" applyAlignment="1">
      <alignment horizontal="center" vertical="center" wrapText="1"/>
    </xf>
    <xf numFmtId="0" fontId="21" fillId="0" borderId="1" xfId="1" applyNumberFormat="1" applyFont="1" applyFill="1" applyBorder="1" applyAlignment="1">
      <alignment horizontal="center" vertical="center" wrapText="1"/>
    </xf>
    <xf numFmtId="12" fontId="21" fillId="0" borderId="1" xfId="1" applyNumberFormat="1" applyFont="1" applyFill="1" applyBorder="1" applyAlignment="1">
      <alignment horizontal="center" vertical="center" wrapText="1"/>
    </xf>
    <xf numFmtId="0" fontId="20" fillId="0" borderId="1" xfId="0" applyFont="1" applyBorder="1" applyAlignment="1">
      <alignment horizontal="center" vertical="center" wrapText="1"/>
    </xf>
    <xf numFmtId="165" fontId="20" fillId="0" borderId="7" xfId="0" applyNumberFormat="1" applyFont="1" applyBorder="1" applyAlignment="1">
      <alignment horizontal="left" vertical="center" wrapText="1"/>
    </xf>
    <xf numFmtId="165" fontId="20" fillId="0" borderId="7" xfId="0" applyNumberFormat="1" applyFont="1" applyBorder="1" applyAlignment="1">
      <alignment vertical="center" wrapText="1"/>
    </xf>
    <xf numFmtId="44" fontId="20" fillId="0" borderId="0" xfId="0" applyNumberFormat="1" applyFont="1" applyBorder="1" applyAlignment="1">
      <alignment horizontal="center" vertical="center" wrapText="1"/>
    </xf>
    <xf numFmtId="0" fontId="0" fillId="7" borderId="0" xfId="0" applyFill="1" applyBorder="1"/>
    <xf numFmtId="0" fontId="29" fillId="10" borderId="0" xfId="6" applyFont="1" applyFill="1" applyBorder="1" applyAlignment="1">
      <alignment horizontal="center" vertical="center" wrapText="1"/>
    </xf>
    <xf numFmtId="0" fontId="26" fillId="7" borderId="0" xfId="0" applyFont="1" applyFill="1" applyBorder="1" applyAlignment="1">
      <alignment horizontal="center"/>
    </xf>
    <xf numFmtId="44" fontId="23" fillId="6" borderId="3" xfId="0" applyNumberFormat="1" applyFont="1" applyFill="1" applyBorder="1" applyAlignment="1">
      <alignment horizontal="center"/>
    </xf>
    <xf numFmtId="49" fontId="23" fillId="8" borderId="3" xfId="0" applyNumberFormat="1" applyFont="1" applyFill="1" applyBorder="1" applyAlignment="1">
      <alignment horizontal="center"/>
    </xf>
    <xf numFmtId="0" fontId="23" fillId="6" borderId="3" xfId="0" applyFont="1" applyFill="1" applyBorder="1" applyAlignment="1">
      <alignment horizontal="center"/>
    </xf>
    <xf numFmtId="0" fontId="23" fillId="5" borderId="3" xfId="0" applyFont="1" applyFill="1" applyBorder="1" applyAlignment="1">
      <alignment horizontal="left"/>
    </xf>
    <xf numFmtId="0" fontId="23" fillId="5" borderId="1" xfId="0" applyFont="1" applyFill="1" applyBorder="1" applyAlignment="1">
      <alignment horizontal="left" vertical="center"/>
    </xf>
    <xf numFmtId="0" fontId="23" fillId="0" borderId="0" xfId="1" applyFont="1" applyFill="1" applyBorder="1" applyAlignment="1">
      <alignment horizontal="center" wrapText="1"/>
    </xf>
    <xf numFmtId="0" fontId="23" fillId="0" borderId="0" xfId="0" applyFont="1" applyFill="1" applyBorder="1" applyAlignment="1">
      <alignment horizontal="left"/>
    </xf>
    <xf numFmtId="0" fontId="23" fillId="0" borderId="0" xfId="0" applyFont="1" applyFill="1" applyBorder="1" applyAlignment="1">
      <alignment horizontal="left" vertical="center"/>
    </xf>
    <xf numFmtId="0" fontId="23" fillId="6" borderId="1" xfId="1" applyFont="1" applyFill="1" applyBorder="1" applyAlignment="1">
      <alignment horizontal="left"/>
    </xf>
    <xf numFmtId="0" fontId="23" fillId="6" borderId="3" xfId="0" applyFont="1" applyFill="1" applyBorder="1" applyAlignment="1">
      <alignment horizontal="center" vertical="center"/>
    </xf>
    <xf numFmtId="0" fontId="23" fillId="6" borderId="1" xfId="1" applyFont="1" applyFill="1" applyBorder="1" applyAlignment="1">
      <alignment horizontal="center" vertical="center" wrapText="1"/>
    </xf>
    <xf numFmtId="0" fontId="4" fillId="2" borderId="1" xfId="0" applyFont="1" applyFill="1" applyBorder="1" applyAlignment="1">
      <alignment horizontal="center"/>
    </xf>
    <xf numFmtId="0" fontId="26" fillId="0" borderId="0" xfId="0" applyFont="1" applyAlignment="1">
      <alignment vertical="center" wrapText="1"/>
    </xf>
    <xf numFmtId="44" fontId="0" fillId="0" borderId="0" xfId="0" applyNumberFormat="1"/>
    <xf numFmtId="6" fontId="9" fillId="0" borderId="0" xfId="0" applyNumberFormat="1" applyFont="1" applyFill="1" applyBorder="1"/>
    <xf numFmtId="6" fontId="23" fillId="6" borderId="3" xfId="0" applyNumberFormat="1" applyFont="1" applyFill="1" applyBorder="1" applyAlignment="1">
      <alignment horizontal="center"/>
    </xf>
    <xf numFmtId="44" fontId="9" fillId="0" borderId="0" xfId="0" applyNumberFormat="1" applyFont="1" applyFill="1" applyBorder="1"/>
    <xf numFmtId="0" fontId="23" fillId="7" borderId="0" xfId="0" applyFont="1" applyFill="1" applyBorder="1" applyAlignment="1">
      <alignment horizontal="center"/>
    </xf>
    <xf numFmtId="0" fontId="23" fillId="7" borderId="0" xfId="1" applyFont="1" applyFill="1" applyBorder="1" applyAlignment="1">
      <alignment horizontal="left" wrapText="1"/>
    </xf>
    <xf numFmtId="49" fontId="23" fillId="7" borderId="0" xfId="0" applyNumberFormat="1" applyFont="1" applyFill="1" applyBorder="1" applyAlignment="1">
      <alignment horizontal="center"/>
    </xf>
    <xf numFmtId="14" fontId="23" fillId="7" borderId="0" xfId="1" applyNumberFormat="1" applyFont="1" applyFill="1" applyBorder="1" applyAlignment="1">
      <alignment horizontal="left" wrapText="1"/>
    </xf>
    <xf numFmtId="44" fontId="23" fillId="7" borderId="0" xfId="0" applyNumberFormat="1" applyFont="1" applyFill="1" applyBorder="1" applyAlignment="1">
      <alignment horizontal="center"/>
    </xf>
    <xf numFmtId="0" fontId="23" fillId="7" borderId="0" xfId="1" applyFont="1" applyFill="1" applyBorder="1" applyAlignment="1">
      <alignment horizontal="center" wrapText="1"/>
    </xf>
    <xf numFmtId="0" fontId="23" fillId="7" borderId="0" xfId="0" applyFont="1" applyFill="1" applyBorder="1" applyAlignment="1">
      <alignment horizontal="left"/>
    </xf>
    <xf numFmtId="44" fontId="0" fillId="7" borderId="0" xfId="0" applyNumberFormat="1" applyFill="1" applyBorder="1"/>
    <xf numFmtId="0" fontId="23" fillId="7" borderId="0" xfId="1" applyFont="1" applyFill="1" applyBorder="1" applyAlignment="1">
      <alignment horizontal="left"/>
    </xf>
    <xf numFmtId="0" fontId="23" fillId="7" borderId="0" xfId="0" applyFont="1" applyFill="1" applyBorder="1" applyAlignment="1">
      <alignment horizontal="center" vertical="center"/>
    </xf>
    <xf numFmtId="0" fontId="23" fillId="7" borderId="0" xfId="1" applyFont="1" applyFill="1" applyBorder="1" applyAlignment="1">
      <alignment horizontal="center" vertical="center" wrapText="1"/>
    </xf>
    <xf numFmtId="0" fontId="34" fillId="6" borderId="1" xfId="1" applyFont="1" applyFill="1" applyBorder="1" applyAlignment="1">
      <alignment horizontal="center" wrapText="1"/>
    </xf>
    <xf numFmtId="6" fontId="34" fillId="6" borderId="3" xfId="0" applyNumberFormat="1" applyFont="1" applyFill="1" applyBorder="1" applyAlignment="1">
      <alignment horizontal="center"/>
    </xf>
    <xf numFmtId="44" fontId="34" fillId="6" borderId="3" xfId="0" applyNumberFormat="1" applyFont="1" applyFill="1" applyBorder="1" applyAlignment="1">
      <alignment horizontal="center"/>
    </xf>
    <xf numFmtId="0" fontId="35" fillId="0" borderId="0" xfId="0" applyFont="1" applyFill="1" applyBorder="1"/>
    <xf numFmtId="6" fontId="35" fillId="0" borderId="0" xfId="0" applyNumberFormat="1" applyFont="1" applyFill="1" applyBorder="1"/>
    <xf numFmtId="44" fontId="35" fillId="0" borderId="0" xfId="0" applyNumberFormat="1" applyFont="1" applyFill="1" applyBorder="1"/>
    <xf numFmtId="0" fontId="34" fillId="5" borderId="3" xfId="0" applyFont="1" applyFill="1" applyBorder="1" applyAlignment="1">
      <alignment horizontal="left" wrapText="1"/>
    </xf>
    <xf numFmtId="0" fontId="34" fillId="5" borderId="1" xfId="0" applyFont="1" applyFill="1" applyBorder="1" applyAlignment="1">
      <alignment horizontal="left" wrapText="1"/>
    </xf>
    <xf numFmtId="0" fontId="34" fillId="5" borderId="1" xfId="0" applyFont="1" applyFill="1" applyBorder="1" applyAlignment="1">
      <alignment horizontal="left" vertical="center" wrapText="1"/>
    </xf>
    <xf numFmtId="0" fontId="8" fillId="0" borderId="0" xfId="0" applyFont="1" applyBorder="1"/>
    <xf numFmtId="44" fontId="36" fillId="0" borderId="1" xfId="0" applyNumberFormat="1" applyFont="1" applyBorder="1" applyAlignment="1">
      <alignment horizontal="center" vertical="center" wrapText="1"/>
    </xf>
    <xf numFmtId="165" fontId="0" fillId="0" borderId="0" xfId="0" applyNumberFormat="1"/>
    <xf numFmtId="8" fontId="23" fillId="6" borderId="1" xfId="0" applyNumberFormat="1" applyFont="1" applyFill="1" applyBorder="1" applyAlignment="1">
      <alignment horizontal="center"/>
    </xf>
    <xf numFmtId="0" fontId="1" fillId="0" borderId="0" xfId="0" applyFont="1" applyBorder="1" applyAlignment="1">
      <alignment horizontal="center"/>
    </xf>
    <xf numFmtId="6" fontId="23" fillId="6" borderId="1" xfId="0" applyNumberFormat="1" applyFont="1" applyFill="1" applyBorder="1" applyAlignment="1">
      <alignment horizontal="center"/>
    </xf>
    <xf numFmtId="0" fontId="23" fillId="7" borderId="1" xfId="1" applyFont="1" applyFill="1" applyBorder="1" applyAlignment="1">
      <alignment horizontal="center" wrapText="1"/>
    </xf>
    <xf numFmtId="0" fontId="23" fillId="7" borderId="1" xfId="0" applyFont="1" applyFill="1" applyBorder="1" applyAlignment="1">
      <alignment horizontal="left"/>
    </xf>
    <xf numFmtId="8" fontId="0" fillId="0" borderId="0" xfId="0" applyNumberFormat="1"/>
    <xf numFmtId="8" fontId="23" fillId="6" borderId="3" xfId="0" applyNumberFormat="1" applyFont="1" applyFill="1" applyBorder="1" applyAlignment="1">
      <alignment horizontal="center"/>
    </xf>
    <xf numFmtId="8" fontId="23" fillId="0" borderId="0" xfId="0" applyNumberFormat="1" applyFont="1" applyFill="1" applyBorder="1" applyAlignment="1">
      <alignment horizontal="center"/>
    </xf>
    <xf numFmtId="44" fontId="23" fillId="0" borderId="0" xfId="0" applyNumberFormat="1" applyFont="1" applyFill="1" applyBorder="1" applyAlignment="1">
      <alignment horizontal="center"/>
    </xf>
    <xf numFmtId="0" fontId="34" fillId="0" borderId="0" xfId="1" applyFont="1" applyFill="1" applyBorder="1" applyAlignment="1">
      <alignment horizontal="center" wrapText="1"/>
    </xf>
    <xf numFmtId="0" fontId="34" fillId="0" borderId="0" xfId="0" applyFont="1" applyFill="1" applyBorder="1" applyAlignment="1">
      <alignment horizontal="left" wrapText="1"/>
    </xf>
    <xf numFmtId="6" fontId="34" fillId="0" borderId="0" xfId="0" applyNumberFormat="1" applyFont="1" applyFill="1" applyBorder="1" applyAlignment="1">
      <alignment horizontal="center"/>
    </xf>
    <xf numFmtId="44" fontId="34" fillId="0" borderId="0" xfId="0" applyNumberFormat="1" applyFont="1" applyFill="1" applyBorder="1" applyAlignment="1">
      <alignment horizontal="center"/>
    </xf>
    <xf numFmtId="0" fontId="34" fillId="0" borderId="0" xfId="0" applyFont="1" applyFill="1" applyBorder="1" applyAlignment="1">
      <alignment horizontal="left" vertical="center" wrapText="1"/>
    </xf>
    <xf numFmtId="44" fontId="0" fillId="0" borderId="0" xfId="0" applyNumberFormat="1"/>
    <xf numFmtId="0" fontId="32" fillId="0" borderId="0" xfId="0" applyFont="1" applyAlignment="1">
      <alignment horizontal="right" vertical="center" wrapText="1"/>
    </xf>
    <xf numFmtId="0" fontId="31" fillId="2" borderId="1" xfId="0" applyFont="1" applyFill="1" applyBorder="1" applyAlignment="1">
      <alignment horizontal="center" vertical="center"/>
    </xf>
    <xf numFmtId="0" fontId="4" fillId="3" borderId="1" xfId="0" quotePrefix="1" applyFont="1" applyFill="1" applyBorder="1" applyAlignment="1">
      <alignment horizontal="center"/>
    </xf>
    <xf numFmtId="0" fontId="4" fillId="2" borderId="1" xfId="0" applyFont="1" applyFill="1" applyBorder="1" applyAlignment="1">
      <alignment horizontal="center" vertical="center"/>
    </xf>
    <xf numFmtId="0" fontId="4" fillId="2" borderId="1" xfId="0" applyFont="1" applyFill="1" applyBorder="1" applyAlignment="1">
      <alignment horizontal="center"/>
    </xf>
    <xf numFmtId="0" fontId="4" fillId="2" borderId="1" xfId="0" applyFont="1" applyFill="1" applyBorder="1" applyAlignment="1">
      <alignment horizontal="center" vertical="center" shrinkToFit="1"/>
    </xf>
    <xf numFmtId="44" fontId="12" fillId="0" borderId="17" xfId="0" applyNumberFormat="1" applyFont="1" applyBorder="1" applyAlignment="1">
      <alignment horizontal="center"/>
    </xf>
    <xf numFmtId="44" fontId="12" fillId="0" borderId="18" xfId="0" applyNumberFormat="1" applyFont="1" applyBorder="1" applyAlignment="1">
      <alignment horizontal="center"/>
    </xf>
    <xf numFmtId="44" fontId="12" fillId="0" borderId="13" xfId="0" applyNumberFormat="1" applyFont="1" applyBorder="1" applyAlignment="1">
      <alignment horizontal="center"/>
    </xf>
    <xf numFmtId="44" fontId="12" fillId="0" borderId="15" xfId="0" applyNumberFormat="1" applyFont="1" applyBorder="1" applyAlignment="1">
      <alignment horizontal="center"/>
    </xf>
    <xf numFmtId="44" fontId="1" fillId="0" borderId="20" xfId="3" applyNumberFormat="1" applyFont="1" applyFill="1" applyBorder="1" applyAlignment="1">
      <alignment horizontal="center" wrapText="1"/>
    </xf>
    <xf numFmtId="44" fontId="1" fillId="0" borderId="18" xfId="3" applyNumberFormat="1" applyFont="1" applyFill="1" applyBorder="1" applyAlignment="1">
      <alignment horizontal="center" wrapText="1"/>
    </xf>
    <xf numFmtId="0" fontId="13" fillId="0" borderId="0" xfId="0" applyFont="1" applyAlignment="1">
      <alignment horizontal="center"/>
    </xf>
    <xf numFmtId="44" fontId="12" fillId="0" borderId="0" xfId="0" applyNumberFormat="1" applyFont="1" applyBorder="1" applyAlignment="1">
      <alignment horizontal="center"/>
    </xf>
    <xf numFmtId="44" fontId="12" fillId="0" borderId="14" xfId="0" applyNumberFormat="1" applyFont="1" applyBorder="1" applyAlignment="1">
      <alignment horizontal="center"/>
    </xf>
    <xf numFmtId="0" fontId="26" fillId="0" borderId="0" xfId="0" applyFont="1" applyAlignment="1">
      <alignment horizontal="left" wrapText="1"/>
    </xf>
    <xf numFmtId="0" fontId="13" fillId="0" borderId="0" xfId="0" applyFont="1" applyAlignment="1">
      <alignment horizontal="right"/>
    </xf>
    <xf numFmtId="0" fontId="26" fillId="0" borderId="0" xfId="0" applyFont="1" applyAlignment="1">
      <alignment vertical="center"/>
    </xf>
    <xf numFmtId="0" fontId="13" fillId="0" borderId="0" xfId="0" applyFont="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vertical="center" wrapText="1"/>
    </xf>
    <xf numFmtId="0" fontId="13" fillId="0" borderId="0" xfId="0" applyFont="1" applyAlignment="1">
      <alignment horizontal="center" vertical="center"/>
    </xf>
  </cellXfs>
  <cellStyles count="8">
    <cellStyle name="Collegamento ipertestuale" xfId="2" builtinId="8"/>
    <cellStyle name="Euro" xfId="7"/>
    <cellStyle name="Migliaia" xfId="5" builtinId="3"/>
    <cellStyle name="Normale" xfId="0" builtinId="0"/>
    <cellStyle name="Normale_Foglio1" xfId="6"/>
    <cellStyle name="Normale_Foglio1_1" xfId="3"/>
    <cellStyle name="Normale_Foglio2" xfId="1"/>
    <cellStyle name="Normale_Foglio3"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04_SerAmministrativi\A0405_TecnichePatrimonio\040599_TecPatri\01RETEINTERNA\03.%20I%20M%20M%20O%20B%20I%20L%20I%20%20ASP%20%202014\IMMOBILI%20AL%2031-12-2014\2014%20-%20(Ultimo)Immobilizzazioni%20Material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04_SerAmministrativi\A0405_TecnichePatrimonio\040599_TecPatri\01RETEINTERNA\03.%20I%20M%20M%20O%20B%20I%20L%20I%20%20ASP%20%202014\IMMOBILI%20AL%2031-12-2014\Immobilizzazioni%20Materiali%20%20%20%20fatturazione%20201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lenco Unico Analitico"/>
      <sheetName val="Elenco Unico Sintetico"/>
      <sheetName val="Valore Commerciale"/>
      <sheetName val="Immobili proprietà città di KR"/>
      <sheetName val="Imm.li di proprieta sul terr."/>
      <sheetName val="Imm.li In Uso "/>
      <sheetName val="Controllo"/>
      <sheetName val="Incrementi sz CIAPI"/>
      <sheetName val="Incrementi"/>
    </sheetNames>
    <sheetDataSet>
      <sheetData sheetId="0" refreshError="1"/>
      <sheetData sheetId="1" refreshError="1"/>
      <sheetData sheetId="2" refreshError="1"/>
      <sheetData sheetId="3">
        <row r="16">
          <cell r="L16">
            <v>31132758.985099997</v>
          </cell>
          <cell r="M16">
            <v>50947876</v>
          </cell>
        </row>
      </sheetData>
      <sheetData sheetId="4">
        <row r="20">
          <cell r="L20">
            <v>87180</v>
          </cell>
          <cell r="M20">
            <v>66150</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Elenco Unico Analitico"/>
      <sheetName val="Elenco Unico Sintetico"/>
      <sheetName val="Valore Commerciale"/>
      <sheetName val="Immobili proprietà città di KR"/>
      <sheetName val="Imm.li di proprieta sul terr."/>
      <sheetName val="Imm.li In Uso "/>
      <sheetName val="Controllo"/>
      <sheetName val="Incrementi sz CIAPI"/>
      <sheetName val="Incrementi"/>
      <sheetName val="Foglio1"/>
      <sheetName val="Foglio2"/>
      <sheetName val="Foglio3"/>
    </sheetNames>
    <sheetDataSet>
      <sheetData sheetId="0">
        <row r="7">
          <cell r="M7">
            <v>14383.8</v>
          </cell>
        </row>
        <row r="8">
          <cell r="N8">
            <v>896958.89</v>
          </cell>
        </row>
        <row r="12">
          <cell r="N12">
            <v>42452.7</v>
          </cell>
        </row>
        <row r="13">
          <cell r="N13">
            <v>70316.36</v>
          </cell>
        </row>
        <row r="15">
          <cell r="N15">
            <v>413859.3884</v>
          </cell>
        </row>
        <row r="16">
          <cell r="N16">
            <v>82611.349999999991</v>
          </cell>
        </row>
        <row r="17">
          <cell r="N17">
            <v>64243.439999999995</v>
          </cell>
        </row>
        <row r="18">
          <cell r="N18">
            <v>20684.099999999999</v>
          </cell>
        </row>
        <row r="19">
          <cell r="N19">
            <v>150368.73000000001</v>
          </cell>
        </row>
        <row r="20">
          <cell r="N20">
            <v>534526.16999999993</v>
          </cell>
        </row>
        <row r="23">
          <cell r="N23">
            <v>208914.03999999998</v>
          </cell>
        </row>
        <row r="25">
          <cell r="N25">
            <v>236432.36</v>
          </cell>
        </row>
        <row r="26">
          <cell r="N26">
            <v>149611.07999999999</v>
          </cell>
        </row>
        <row r="27">
          <cell r="N27">
            <v>93192.42</v>
          </cell>
        </row>
        <row r="28">
          <cell r="N28">
            <v>868195.63</v>
          </cell>
        </row>
        <row r="35">
          <cell r="N35">
            <v>87180</v>
          </cell>
        </row>
        <row r="36">
          <cell r="N36">
            <v>40000</v>
          </cell>
        </row>
        <row r="37">
          <cell r="N37">
            <v>1956500</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V2173"/>
  <sheetViews>
    <sheetView topLeftCell="A49" zoomScale="90" zoomScaleNormal="90" workbookViewId="0">
      <selection activeCell="C17" sqref="C17"/>
    </sheetView>
  </sheetViews>
  <sheetFormatPr defaultRowHeight="13.5"/>
  <cols>
    <col min="1" max="1" width="5.42578125" style="10" customWidth="1"/>
    <col min="2" max="2" width="37.85546875" style="19" customWidth="1"/>
    <col min="3" max="3" width="11.5703125" style="113" customWidth="1"/>
    <col min="4" max="4" width="9.5703125" style="34" customWidth="1"/>
    <col min="5" max="5" width="19.42578125" style="19" customWidth="1"/>
    <col min="6" max="6" width="17.7109375" style="19" customWidth="1"/>
    <col min="7" max="7" width="7.140625" style="34" customWidth="1"/>
    <col min="8" max="8" width="8.85546875" style="34" customWidth="1"/>
    <col min="9" max="9" width="28.7109375" style="43" customWidth="1"/>
    <col min="10" max="10" width="9.140625" style="1"/>
    <col min="11" max="11" width="7.42578125" style="1" customWidth="1"/>
    <col min="12" max="12" width="28.85546875" style="1" customWidth="1"/>
    <col min="13" max="13" width="11.7109375" style="1" customWidth="1"/>
    <col min="14" max="14" width="13.7109375" style="1" customWidth="1"/>
    <col min="15" max="16" width="9.140625" style="1"/>
    <col min="17" max="17" width="9.140625" style="1" customWidth="1"/>
    <col min="18" max="16384" width="9.140625" style="1"/>
  </cols>
  <sheetData>
    <row r="1" spans="1:14" ht="31.5" customHeight="1">
      <c r="A1" s="38"/>
      <c r="B1" s="16"/>
      <c r="C1" s="307" t="s">
        <v>233</v>
      </c>
      <c r="D1" s="307"/>
      <c r="E1" s="307"/>
      <c r="F1" s="307"/>
      <c r="G1" s="23"/>
      <c r="I1" s="35" t="s">
        <v>192</v>
      </c>
    </row>
    <row r="2" spans="1:14" ht="18.75" customHeight="1" thickBot="1">
      <c r="A2" s="38"/>
      <c r="B2" s="17"/>
      <c r="C2" s="308" t="s">
        <v>0</v>
      </c>
      <c r="D2" s="308"/>
      <c r="E2" s="308"/>
      <c r="F2" s="308"/>
      <c r="G2" s="23"/>
      <c r="I2" s="36"/>
    </row>
    <row r="3" spans="1:14" ht="15.75" customHeight="1" thickTop="1" thickBot="1">
      <c r="A3" s="38"/>
      <c r="B3" s="17"/>
      <c r="C3" s="107"/>
      <c r="D3" s="24"/>
      <c r="E3" s="24"/>
      <c r="F3" s="24"/>
      <c r="G3" s="23"/>
      <c r="H3" s="23"/>
      <c r="I3" s="37" t="s">
        <v>1</v>
      </c>
    </row>
    <row r="4" spans="1:14" ht="15.75" customHeight="1" thickTop="1">
      <c r="A4" s="38"/>
      <c r="B4" s="17"/>
      <c r="C4" s="107"/>
      <c r="D4" s="24"/>
      <c r="E4" s="24"/>
      <c r="F4" s="24"/>
      <c r="G4" s="23"/>
      <c r="H4" s="23"/>
      <c r="I4" s="38"/>
      <c r="K4" s="256"/>
      <c r="L4" s="257"/>
    </row>
    <row r="5" spans="1:14" ht="12" customHeight="1">
      <c r="A5" s="38"/>
      <c r="B5" s="18"/>
      <c r="C5" s="107"/>
      <c r="D5" s="24"/>
      <c r="E5" s="24"/>
      <c r="F5" s="24"/>
      <c r="G5" s="23"/>
      <c r="H5" s="23"/>
      <c r="I5" s="38"/>
      <c r="K5" s="256"/>
      <c r="L5" s="258"/>
    </row>
    <row r="6" spans="1:14" ht="19.5" customHeight="1">
      <c r="A6" s="38"/>
      <c r="C6" s="108"/>
      <c r="D6" s="164" t="s">
        <v>2</v>
      </c>
      <c r="E6" s="165">
        <v>1425326.73</v>
      </c>
      <c r="F6" s="165">
        <v>1738898.61</v>
      </c>
      <c r="G6" s="23"/>
      <c r="I6" s="39"/>
      <c r="K6" s="256"/>
      <c r="L6" s="257"/>
    </row>
    <row r="7" spans="1:14" ht="18" customHeight="1">
      <c r="A7" s="221" t="s">
        <v>3</v>
      </c>
      <c r="B7" s="309" t="s">
        <v>4</v>
      </c>
      <c r="C7" s="310" t="s">
        <v>5</v>
      </c>
      <c r="D7" s="310"/>
      <c r="E7" s="166" t="s">
        <v>6</v>
      </c>
      <c r="F7" s="166" t="s">
        <v>7</v>
      </c>
      <c r="G7" s="167" t="s">
        <v>8</v>
      </c>
      <c r="H7" s="166" t="s">
        <v>9</v>
      </c>
      <c r="I7" s="311" t="s">
        <v>10</v>
      </c>
    </row>
    <row r="8" spans="1:14" ht="15" customHeight="1">
      <c r="A8" s="221" t="s">
        <v>11</v>
      </c>
      <c r="B8" s="309"/>
      <c r="C8" s="168" t="s">
        <v>12</v>
      </c>
      <c r="D8" s="166" t="s">
        <v>13</v>
      </c>
      <c r="E8" s="166" t="s">
        <v>7</v>
      </c>
      <c r="F8" s="166" t="s">
        <v>5</v>
      </c>
      <c r="G8" s="167" t="s">
        <v>12</v>
      </c>
      <c r="H8" s="166" t="s">
        <v>14</v>
      </c>
      <c r="I8" s="311"/>
      <c r="M8" s="292"/>
    </row>
    <row r="9" spans="1:14" s="3" customFormat="1" ht="16.5" customHeight="1">
      <c r="A9" s="222">
        <v>1</v>
      </c>
      <c r="B9" s="115" t="s">
        <v>235</v>
      </c>
      <c r="C9" s="169" t="s">
        <v>234</v>
      </c>
      <c r="D9" s="116">
        <v>43066</v>
      </c>
      <c r="E9" s="170">
        <v>8970</v>
      </c>
      <c r="F9" s="170">
        <f>E9*22%+E9</f>
        <v>10943.4</v>
      </c>
      <c r="G9" s="171">
        <v>1</v>
      </c>
      <c r="H9" s="117" t="s">
        <v>304</v>
      </c>
      <c r="I9" s="163" t="s">
        <v>15</v>
      </c>
      <c r="K9" s="294"/>
      <c r="L9" s="295"/>
      <c r="M9" s="292"/>
      <c r="N9" s="272"/>
    </row>
    <row r="10" spans="1:14" s="3" customFormat="1" ht="16.5" customHeight="1">
      <c r="A10" s="222">
        <v>2</v>
      </c>
      <c r="B10" s="115" t="s">
        <v>237</v>
      </c>
      <c r="C10" s="169" t="s">
        <v>236</v>
      </c>
      <c r="D10" s="116">
        <v>43039</v>
      </c>
      <c r="E10" s="170">
        <v>19900</v>
      </c>
      <c r="F10" s="170">
        <f t="shared" ref="F10:F33" si="0">E10*22%+E10</f>
        <v>24278</v>
      </c>
      <c r="G10" s="171">
        <v>2</v>
      </c>
      <c r="H10" s="117" t="s">
        <v>304</v>
      </c>
      <c r="I10" s="163" t="s">
        <v>15</v>
      </c>
      <c r="K10" s="117" t="s">
        <v>304</v>
      </c>
      <c r="L10" s="163" t="s">
        <v>15</v>
      </c>
      <c r="M10" s="298"/>
      <c r="N10" s="299"/>
    </row>
    <row r="11" spans="1:14" s="3" customFormat="1" ht="16.5" customHeight="1">
      <c r="A11" s="222">
        <v>3</v>
      </c>
      <c r="B11" s="115" t="s">
        <v>238</v>
      </c>
      <c r="C11" s="169" t="s">
        <v>239</v>
      </c>
      <c r="D11" s="116">
        <v>42948</v>
      </c>
      <c r="E11" s="170">
        <v>68318.5</v>
      </c>
      <c r="F11" s="170">
        <f t="shared" si="0"/>
        <v>83348.570000000007</v>
      </c>
      <c r="G11" s="171">
        <v>3</v>
      </c>
      <c r="H11" s="117" t="s">
        <v>305</v>
      </c>
      <c r="I11" s="163" t="s">
        <v>191</v>
      </c>
      <c r="K11" s="117" t="s">
        <v>305</v>
      </c>
      <c r="L11" s="255" t="s">
        <v>191</v>
      </c>
      <c r="M11" s="298"/>
      <c r="N11" s="299"/>
    </row>
    <row r="12" spans="1:14" s="3" customFormat="1" ht="16.5" customHeight="1">
      <c r="A12" s="222">
        <v>4</v>
      </c>
      <c r="B12" s="115" t="s">
        <v>16</v>
      </c>
      <c r="C12" s="169" t="s">
        <v>240</v>
      </c>
      <c r="D12" s="116">
        <v>43006</v>
      </c>
      <c r="E12" s="170">
        <v>3500</v>
      </c>
      <c r="F12" s="170">
        <f t="shared" si="0"/>
        <v>4270</v>
      </c>
      <c r="G12" s="171">
        <v>4</v>
      </c>
      <c r="H12" s="117" t="s">
        <v>306</v>
      </c>
      <c r="I12" s="163" t="s">
        <v>161</v>
      </c>
      <c r="K12" s="117" t="s">
        <v>306</v>
      </c>
      <c r="L12" s="163" t="s">
        <v>161</v>
      </c>
      <c r="M12" s="298"/>
      <c r="N12" s="299"/>
    </row>
    <row r="13" spans="1:14" s="3" customFormat="1" ht="16.5" customHeight="1">
      <c r="A13" s="222">
        <v>5</v>
      </c>
      <c r="B13" s="115" t="s">
        <v>241</v>
      </c>
      <c r="C13" s="169" t="s">
        <v>242</v>
      </c>
      <c r="D13" s="116">
        <v>43005</v>
      </c>
      <c r="E13" s="170">
        <v>5400</v>
      </c>
      <c r="F13" s="170">
        <f t="shared" si="0"/>
        <v>6588</v>
      </c>
      <c r="G13" s="171">
        <v>5</v>
      </c>
      <c r="H13" s="117" t="s">
        <v>304</v>
      </c>
      <c r="I13" s="163" t="s">
        <v>15</v>
      </c>
      <c r="K13" s="117" t="s">
        <v>307</v>
      </c>
      <c r="L13" s="163" t="s">
        <v>159</v>
      </c>
      <c r="M13" s="298"/>
      <c r="N13" s="299"/>
    </row>
    <row r="14" spans="1:14" s="3" customFormat="1" ht="16.5" customHeight="1">
      <c r="A14" s="222">
        <v>6</v>
      </c>
      <c r="B14" s="115" t="s">
        <v>243</v>
      </c>
      <c r="C14" s="169" t="s">
        <v>244</v>
      </c>
      <c r="D14" s="116">
        <v>43020</v>
      </c>
      <c r="E14" s="170">
        <v>16750</v>
      </c>
      <c r="F14" s="170">
        <f t="shared" si="0"/>
        <v>20435</v>
      </c>
      <c r="G14" s="171">
        <v>6</v>
      </c>
      <c r="H14" s="117" t="s">
        <v>304</v>
      </c>
      <c r="I14" s="163" t="s">
        <v>15</v>
      </c>
      <c r="K14" s="117" t="s">
        <v>308</v>
      </c>
      <c r="L14" s="163" t="s">
        <v>283</v>
      </c>
      <c r="M14" s="298"/>
      <c r="N14" s="299"/>
    </row>
    <row r="15" spans="1:14" s="3" customFormat="1" ht="16.5" customHeight="1">
      <c r="A15" s="222">
        <v>7</v>
      </c>
      <c r="B15" s="115" t="s">
        <v>16</v>
      </c>
      <c r="C15" s="169" t="s">
        <v>245</v>
      </c>
      <c r="D15" s="116">
        <v>43081</v>
      </c>
      <c r="E15" s="170">
        <v>23000</v>
      </c>
      <c r="F15" s="170">
        <f t="shared" si="0"/>
        <v>28060</v>
      </c>
      <c r="G15" s="171">
        <v>7</v>
      </c>
      <c r="H15" s="117" t="s">
        <v>306</v>
      </c>
      <c r="I15" s="163" t="s">
        <v>161</v>
      </c>
      <c r="K15" s="117" t="s">
        <v>309</v>
      </c>
      <c r="L15" s="163" t="s">
        <v>160</v>
      </c>
      <c r="M15" s="298"/>
      <c r="N15" s="299"/>
    </row>
    <row r="16" spans="1:14" s="3" customFormat="1" ht="16.5" customHeight="1">
      <c r="A16" s="222">
        <v>8</v>
      </c>
      <c r="B16" s="115" t="s">
        <v>246</v>
      </c>
      <c r="C16" s="169" t="s">
        <v>247</v>
      </c>
      <c r="D16" s="116">
        <v>43028</v>
      </c>
      <c r="E16" s="170">
        <v>7500</v>
      </c>
      <c r="F16" s="170">
        <f>E16*22%+E16</f>
        <v>9150</v>
      </c>
      <c r="G16" s="171">
        <v>8</v>
      </c>
      <c r="H16" s="117" t="s">
        <v>306</v>
      </c>
      <c r="I16" s="163" t="s">
        <v>161</v>
      </c>
      <c r="K16" s="117" t="s">
        <v>310</v>
      </c>
      <c r="L16" s="163" t="s">
        <v>296</v>
      </c>
      <c r="M16" s="298"/>
      <c r="N16" s="299"/>
    </row>
    <row r="17" spans="1:14" s="3" customFormat="1" ht="16.5" customHeight="1">
      <c r="A17" s="222">
        <v>9</v>
      </c>
      <c r="B17" s="115" t="s">
        <v>241</v>
      </c>
      <c r="C17" s="169" t="s">
        <v>248</v>
      </c>
      <c r="D17" s="116">
        <v>43033</v>
      </c>
      <c r="E17" s="170">
        <v>2100</v>
      </c>
      <c r="F17" s="170">
        <f t="shared" si="0"/>
        <v>2562</v>
      </c>
      <c r="G17" s="171">
        <v>9</v>
      </c>
      <c r="H17" s="117" t="s">
        <v>306</v>
      </c>
      <c r="I17" s="163" t="s">
        <v>161</v>
      </c>
      <c r="K17" s="117" t="s">
        <v>315</v>
      </c>
      <c r="L17" s="163" t="s">
        <v>328</v>
      </c>
      <c r="M17" s="298"/>
      <c r="N17" s="299"/>
    </row>
    <row r="18" spans="1:14" s="3" customFormat="1" ht="16.5" customHeight="1">
      <c r="A18" s="222">
        <v>10</v>
      </c>
      <c r="B18" s="115" t="s">
        <v>238</v>
      </c>
      <c r="C18" s="169" t="s">
        <v>249</v>
      </c>
      <c r="D18" s="116">
        <v>43033</v>
      </c>
      <c r="E18" s="170">
        <v>6000</v>
      </c>
      <c r="F18" s="170">
        <f>E18*22%+E18</f>
        <v>7320</v>
      </c>
      <c r="G18" s="171">
        <v>10</v>
      </c>
      <c r="H18" s="117" t="s">
        <v>304</v>
      </c>
      <c r="I18" s="163" t="s">
        <v>15</v>
      </c>
      <c r="M18" s="265"/>
      <c r="N18" s="267"/>
    </row>
    <row r="19" spans="1:14" s="7" customFormat="1" ht="16.5" customHeight="1">
      <c r="A19" s="222">
        <v>11</v>
      </c>
      <c r="B19" s="115" t="s">
        <v>17</v>
      </c>
      <c r="C19" s="169" t="s">
        <v>250</v>
      </c>
      <c r="D19" s="116">
        <v>43032</v>
      </c>
      <c r="E19" s="170">
        <v>18300</v>
      </c>
      <c r="F19" s="170">
        <f>E19*22%+E19</f>
        <v>22326</v>
      </c>
      <c r="G19" s="171">
        <v>11</v>
      </c>
      <c r="H19" s="117" t="s">
        <v>304</v>
      </c>
      <c r="I19" s="163" t="s">
        <v>15</v>
      </c>
    </row>
    <row r="20" spans="1:14" s="7" customFormat="1" ht="16.5" customHeight="1">
      <c r="A20" s="222">
        <v>12</v>
      </c>
      <c r="B20" s="115" t="s">
        <v>251</v>
      </c>
      <c r="C20" s="169" t="s">
        <v>234</v>
      </c>
      <c r="D20" s="116">
        <v>43038</v>
      </c>
      <c r="E20" s="170">
        <v>12000</v>
      </c>
      <c r="F20" s="170">
        <f>E20*22%+E20</f>
        <v>14640</v>
      </c>
      <c r="G20" s="171">
        <v>12</v>
      </c>
      <c r="H20" s="117" t="s">
        <v>304</v>
      </c>
      <c r="I20" s="163" t="s">
        <v>15</v>
      </c>
    </row>
    <row r="21" spans="1:14" s="3" customFormat="1" ht="16.5" customHeight="1">
      <c r="A21" s="222">
        <v>13</v>
      </c>
      <c r="B21" s="115" t="s">
        <v>243</v>
      </c>
      <c r="C21" s="169" t="s">
        <v>252</v>
      </c>
      <c r="D21" s="116">
        <v>43038</v>
      </c>
      <c r="E21" s="170">
        <v>2945.42</v>
      </c>
      <c r="F21" s="170">
        <f t="shared" si="0"/>
        <v>3593.4124000000002</v>
      </c>
      <c r="G21" s="171">
        <v>13</v>
      </c>
      <c r="H21" s="117" t="s">
        <v>304</v>
      </c>
      <c r="I21" s="163" t="s">
        <v>15</v>
      </c>
    </row>
    <row r="22" spans="1:14" s="3" customFormat="1" ht="16.5" customHeight="1">
      <c r="A22" s="222">
        <v>14</v>
      </c>
      <c r="B22" s="115" t="s">
        <v>255</v>
      </c>
      <c r="C22" s="169" t="s">
        <v>256</v>
      </c>
      <c r="D22" s="116">
        <v>43039</v>
      </c>
      <c r="E22" s="170">
        <v>3090</v>
      </c>
      <c r="F22" s="170">
        <f t="shared" si="0"/>
        <v>3769.8</v>
      </c>
      <c r="G22" s="171">
        <v>15</v>
      </c>
      <c r="H22" s="117" t="s">
        <v>304</v>
      </c>
      <c r="I22" s="163" t="s">
        <v>15</v>
      </c>
    </row>
    <row r="23" spans="1:14" s="8" customFormat="1" ht="16.5" customHeight="1">
      <c r="A23" s="222">
        <v>15</v>
      </c>
      <c r="B23" s="115" t="s">
        <v>257</v>
      </c>
      <c r="C23" s="169" t="s">
        <v>258</v>
      </c>
      <c r="D23" s="116">
        <v>43046</v>
      </c>
      <c r="E23" s="170">
        <v>6432</v>
      </c>
      <c r="F23" s="170">
        <f t="shared" si="0"/>
        <v>7847.04</v>
      </c>
      <c r="G23" s="171">
        <v>16</v>
      </c>
      <c r="H23" s="117" t="s">
        <v>307</v>
      </c>
      <c r="I23" s="163" t="s">
        <v>159</v>
      </c>
    </row>
    <row r="24" spans="1:14" s="8" customFormat="1" ht="16.5" customHeight="1">
      <c r="A24" s="222">
        <v>16</v>
      </c>
      <c r="B24" s="115" t="s">
        <v>259</v>
      </c>
      <c r="C24" s="169" t="s">
        <v>260</v>
      </c>
      <c r="D24" s="116">
        <v>43039</v>
      </c>
      <c r="E24" s="170">
        <v>3050</v>
      </c>
      <c r="F24" s="170">
        <f t="shared" si="0"/>
        <v>3721</v>
      </c>
      <c r="G24" s="171">
        <v>17</v>
      </c>
      <c r="H24" s="117" t="s">
        <v>304</v>
      </c>
      <c r="I24" s="163" t="s">
        <v>15</v>
      </c>
    </row>
    <row r="25" spans="1:14" s="8" customFormat="1" ht="16.5" customHeight="1">
      <c r="A25" s="222">
        <v>17</v>
      </c>
      <c r="B25" s="115" t="s">
        <v>17</v>
      </c>
      <c r="C25" s="169" t="s">
        <v>261</v>
      </c>
      <c r="D25" s="116">
        <v>43032</v>
      </c>
      <c r="E25" s="170">
        <v>3840</v>
      </c>
      <c r="F25" s="170">
        <f t="shared" si="0"/>
        <v>4684.8</v>
      </c>
      <c r="G25" s="171">
        <v>18</v>
      </c>
      <c r="H25" s="117" t="s">
        <v>306</v>
      </c>
      <c r="I25" s="163" t="s">
        <v>161</v>
      </c>
    </row>
    <row r="26" spans="1:14" s="8" customFormat="1" ht="16.5" customHeight="1">
      <c r="A26" s="222">
        <v>18</v>
      </c>
      <c r="B26" s="115" t="s">
        <v>17</v>
      </c>
      <c r="C26" s="169" t="s">
        <v>261</v>
      </c>
      <c r="D26" s="116">
        <v>43032</v>
      </c>
      <c r="E26" s="170">
        <v>3860</v>
      </c>
      <c r="F26" s="170">
        <f t="shared" si="0"/>
        <v>4709.2</v>
      </c>
      <c r="G26" s="171">
        <v>18</v>
      </c>
      <c r="H26" s="117" t="s">
        <v>304</v>
      </c>
      <c r="I26" s="163" t="s">
        <v>15</v>
      </c>
    </row>
    <row r="27" spans="1:14" s="8" customFormat="1" ht="16.5" customHeight="1">
      <c r="A27" s="222">
        <v>19</v>
      </c>
      <c r="B27" s="115" t="s">
        <v>257</v>
      </c>
      <c r="C27" s="169" t="s">
        <v>244</v>
      </c>
      <c r="D27" s="116">
        <v>43046</v>
      </c>
      <c r="E27" s="170">
        <v>3854</v>
      </c>
      <c r="F27" s="170">
        <f t="shared" ref="F27" si="1">E27*22%+E27</f>
        <v>4701.88</v>
      </c>
      <c r="G27" s="171">
        <v>19</v>
      </c>
      <c r="H27" s="117" t="s">
        <v>307</v>
      </c>
      <c r="I27" s="163" t="s">
        <v>159</v>
      </c>
    </row>
    <row r="28" spans="1:14" s="8" customFormat="1" ht="16.5" customHeight="1">
      <c r="A28" s="222">
        <v>20</v>
      </c>
      <c r="B28" s="115" t="s">
        <v>251</v>
      </c>
      <c r="C28" s="169" t="s">
        <v>262</v>
      </c>
      <c r="D28" s="116">
        <v>43066</v>
      </c>
      <c r="E28" s="170">
        <v>11000</v>
      </c>
      <c r="F28" s="170">
        <f t="shared" ref="F28" si="2">E28*22%+E28</f>
        <v>13420</v>
      </c>
      <c r="G28" s="171">
        <v>20</v>
      </c>
      <c r="H28" s="117" t="s">
        <v>309</v>
      </c>
      <c r="I28" s="163" t="s">
        <v>160</v>
      </c>
    </row>
    <row r="29" spans="1:14" s="8" customFormat="1" ht="16.5" customHeight="1">
      <c r="A29" s="222">
        <v>21</v>
      </c>
      <c r="B29" s="115" t="s">
        <v>313</v>
      </c>
      <c r="C29" s="169" t="s">
        <v>273</v>
      </c>
      <c r="D29" s="116">
        <v>42781</v>
      </c>
      <c r="E29" s="170">
        <v>7280</v>
      </c>
      <c r="F29" s="170">
        <f t="shared" si="0"/>
        <v>8881.6</v>
      </c>
      <c r="G29" s="171">
        <v>21</v>
      </c>
      <c r="H29" s="117" t="s">
        <v>304</v>
      </c>
      <c r="I29" s="163" t="s">
        <v>15</v>
      </c>
    </row>
    <row r="30" spans="1:14" s="8" customFormat="1" ht="16.5" customHeight="1">
      <c r="A30" s="222">
        <v>22</v>
      </c>
      <c r="B30" s="115" t="s">
        <v>238</v>
      </c>
      <c r="C30" s="169" t="s">
        <v>264</v>
      </c>
      <c r="D30" s="116">
        <v>43087</v>
      </c>
      <c r="E30" s="170">
        <v>104691.57</v>
      </c>
      <c r="F30" s="170">
        <f t="shared" si="0"/>
        <v>127723.71540000002</v>
      </c>
      <c r="G30" s="171">
        <v>22</v>
      </c>
      <c r="H30" s="117" t="s">
        <v>305</v>
      </c>
      <c r="I30" s="163" t="s">
        <v>191</v>
      </c>
    </row>
    <row r="31" spans="1:14" s="8" customFormat="1" ht="16.5" customHeight="1">
      <c r="A31" s="222">
        <v>23</v>
      </c>
      <c r="B31" s="115" t="s">
        <v>265</v>
      </c>
      <c r="C31" s="169" t="s">
        <v>266</v>
      </c>
      <c r="D31" s="116">
        <v>43090</v>
      </c>
      <c r="E31" s="170">
        <v>7780</v>
      </c>
      <c r="F31" s="170">
        <f t="shared" si="0"/>
        <v>9491.6</v>
      </c>
      <c r="G31" s="171">
        <v>23</v>
      </c>
      <c r="H31" s="117" t="s">
        <v>304</v>
      </c>
      <c r="I31" s="163" t="s">
        <v>15</v>
      </c>
    </row>
    <row r="32" spans="1:14" s="3" customFormat="1" ht="16.5" customHeight="1">
      <c r="A32" s="222">
        <v>24</v>
      </c>
      <c r="B32" s="115" t="s">
        <v>311</v>
      </c>
      <c r="C32" s="169" t="s">
        <v>312</v>
      </c>
      <c r="D32" s="116">
        <v>42874</v>
      </c>
      <c r="E32" s="170">
        <v>23074.74</v>
      </c>
      <c r="F32" s="170">
        <f t="shared" si="0"/>
        <v>28151.182800000002</v>
      </c>
      <c r="G32" s="171">
        <v>24</v>
      </c>
      <c r="H32" s="117" t="s">
        <v>304</v>
      </c>
      <c r="I32" s="163" t="s">
        <v>15</v>
      </c>
    </row>
    <row r="33" spans="1:22" s="8" customFormat="1" ht="16.5" customHeight="1">
      <c r="A33" s="222">
        <v>25</v>
      </c>
      <c r="B33" s="115" t="s">
        <v>235</v>
      </c>
      <c r="C33" s="169" t="s">
        <v>269</v>
      </c>
      <c r="D33" s="116">
        <v>42867</v>
      </c>
      <c r="E33" s="170">
        <v>21200</v>
      </c>
      <c r="F33" s="170">
        <f t="shared" si="0"/>
        <v>25864</v>
      </c>
      <c r="G33" s="171">
        <v>26</v>
      </c>
      <c r="H33" s="117" t="s">
        <v>304</v>
      </c>
      <c r="I33" s="163" t="s">
        <v>15</v>
      </c>
    </row>
    <row r="34" spans="1:22" s="8" customFormat="1" ht="16.5" customHeight="1">
      <c r="A34" s="222">
        <v>26</v>
      </c>
      <c r="B34" s="115" t="s">
        <v>259</v>
      </c>
      <c r="C34" s="169" t="s">
        <v>270</v>
      </c>
      <c r="D34" s="116">
        <v>42854</v>
      </c>
      <c r="E34" s="170">
        <v>22800</v>
      </c>
      <c r="F34" s="170">
        <f t="shared" ref="F34:F35" si="3">E34*22%+E34</f>
        <v>27816</v>
      </c>
      <c r="G34" s="171">
        <v>27</v>
      </c>
      <c r="H34" s="117" t="s">
        <v>304</v>
      </c>
      <c r="I34" s="163" t="s">
        <v>15</v>
      </c>
    </row>
    <row r="35" spans="1:22" s="8" customFormat="1" ht="16.5" customHeight="1">
      <c r="A35" s="222">
        <v>27</v>
      </c>
      <c r="B35" s="115" t="s">
        <v>235</v>
      </c>
      <c r="C35" s="169" t="s">
        <v>271</v>
      </c>
      <c r="D35" s="116">
        <v>42836</v>
      </c>
      <c r="E35" s="170">
        <v>10850</v>
      </c>
      <c r="F35" s="170">
        <f t="shared" si="3"/>
        <v>13237</v>
      </c>
      <c r="G35" s="171">
        <v>28</v>
      </c>
      <c r="H35" s="117" t="s">
        <v>304</v>
      </c>
      <c r="I35" s="163" t="s">
        <v>15</v>
      </c>
    </row>
    <row r="36" spans="1:22" s="8" customFormat="1" ht="16.5" customHeight="1">
      <c r="A36" s="222">
        <v>28</v>
      </c>
      <c r="B36" s="115" t="s">
        <v>272</v>
      </c>
      <c r="C36" s="169" t="s">
        <v>273</v>
      </c>
      <c r="D36" s="116">
        <v>42881</v>
      </c>
      <c r="E36" s="170">
        <v>6825</v>
      </c>
      <c r="F36" s="170">
        <f t="shared" ref="F36" si="4">E36*22%+E36</f>
        <v>8326.5</v>
      </c>
      <c r="G36" s="171">
        <v>29</v>
      </c>
      <c r="H36" s="117" t="s">
        <v>304</v>
      </c>
      <c r="I36" s="163" t="s">
        <v>15</v>
      </c>
    </row>
    <row r="37" spans="1:22" s="8" customFormat="1" ht="16.5" customHeight="1">
      <c r="A37" s="222">
        <v>29</v>
      </c>
      <c r="B37" s="115" t="s">
        <v>16</v>
      </c>
      <c r="C37" s="169" t="s">
        <v>244</v>
      </c>
      <c r="D37" s="116">
        <v>42808</v>
      </c>
      <c r="E37" s="170">
        <v>13000</v>
      </c>
      <c r="F37" s="170">
        <f>E37*22%+E37</f>
        <v>15860</v>
      </c>
      <c r="G37" s="171">
        <v>31</v>
      </c>
      <c r="H37" s="117" t="s">
        <v>304</v>
      </c>
      <c r="I37" s="163" t="s">
        <v>15</v>
      </c>
    </row>
    <row r="38" spans="1:22" s="8" customFormat="1" ht="16.5" customHeight="1">
      <c r="A38" s="222">
        <v>30</v>
      </c>
      <c r="B38" s="115" t="s">
        <v>274</v>
      </c>
      <c r="C38" s="169" t="s">
        <v>275</v>
      </c>
      <c r="D38" s="116">
        <v>42796</v>
      </c>
      <c r="E38" s="170">
        <v>9000</v>
      </c>
      <c r="F38" s="170">
        <f t="shared" ref="F38:F59" si="5">E38*22%+E38</f>
        <v>10980</v>
      </c>
      <c r="G38" s="171">
        <v>32</v>
      </c>
      <c r="H38" s="117" t="s">
        <v>304</v>
      </c>
      <c r="I38" s="163" t="s">
        <v>15</v>
      </c>
    </row>
    <row r="39" spans="1:22" s="8" customFormat="1" ht="16.5" customHeight="1">
      <c r="A39" s="222">
        <v>31</v>
      </c>
      <c r="B39" s="115" t="s">
        <v>276</v>
      </c>
      <c r="C39" s="169" t="s">
        <v>244</v>
      </c>
      <c r="D39" s="116">
        <v>42814</v>
      </c>
      <c r="E39" s="170">
        <v>11000</v>
      </c>
      <c r="F39" s="170">
        <f t="shared" si="5"/>
        <v>13420</v>
      </c>
      <c r="G39" s="171">
        <v>33</v>
      </c>
      <c r="H39" s="117" t="s">
        <v>304</v>
      </c>
      <c r="I39" s="163" t="s">
        <v>15</v>
      </c>
    </row>
    <row r="40" spans="1:22" s="8" customFormat="1" ht="16.5" customHeight="1">
      <c r="A40" s="222">
        <v>32</v>
      </c>
      <c r="B40" s="115" t="s">
        <v>238</v>
      </c>
      <c r="C40" s="169" t="s">
        <v>277</v>
      </c>
      <c r="D40" s="116">
        <v>43088</v>
      </c>
      <c r="E40" s="170">
        <v>58817.26</v>
      </c>
      <c r="F40" s="170">
        <f t="shared" si="5"/>
        <v>71757.05720000001</v>
      </c>
      <c r="G40" s="171">
        <v>34</v>
      </c>
      <c r="H40" s="117" t="s">
        <v>304</v>
      </c>
      <c r="I40" s="163" t="s">
        <v>15</v>
      </c>
    </row>
    <row r="41" spans="1:22" s="8" customFormat="1" ht="16.5" customHeight="1">
      <c r="A41" s="222">
        <v>33</v>
      </c>
      <c r="B41" s="115" t="s">
        <v>17</v>
      </c>
      <c r="C41" s="169" t="s">
        <v>278</v>
      </c>
      <c r="D41" s="116">
        <v>42789</v>
      </c>
      <c r="E41" s="170">
        <v>10000</v>
      </c>
      <c r="F41" s="170">
        <f t="shared" si="5"/>
        <v>12200</v>
      </c>
      <c r="G41" s="171">
        <v>35</v>
      </c>
      <c r="H41" s="117" t="s">
        <v>304</v>
      </c>
      <c r="I41" s="163" t="s">
        <v>15</v>
      </c>
    </row>
    <row r="42" spans="1:22" s="8" customFormat="1" ht="16.5" customHeight="1">
      <c r="A42" s="222">
        <v>34</v>
      </c>
      <c r="B42" s="115" t="s">
        <v>17</v>
      </c>
      <c r="C42" s="169" t="s">
        <v>279</v>
      </c>
      <c r="D42" s="116">
        <v>42824</v>
      </c>
      <c r="E42" s="170">
        <v>4500</v>
      </c>
      <c r="F42" s="170">
        <f t="shared" si="5"/>
        <v>5490</v>
      </c>
      <c r="G42" s="171">
        <v>37</v>
      </c>
      <c r="H42" s="117" t="s">
        <v>304</v>
      </c>
      <c r="I42" s="163" t="s">
        <v>15</v>
      </c>
    </row>
    <row r="43" spans="1:22" s="114" customFormat="1" ht="16.5" customHeight="1">
      <c r="A43" s="222">
        <v>35</v>
      </c>
      <c r="B43" s="115" t="s">
        <v>280</v>
      </c>
      <c r="C43" s="169" t="s">
        <v>281</v>
      </c>
      <c r="D43" s="116">
        <v>42825</v>
      </c>
      <c r="E43" s="170">
        <v>27500</v>
      </c>
      <c r="F43" s="170">
        <f t="shared" si="5"/>
        <v>33550</v>
      </c>
      <c r="G43" s="171">
        <v>38</v>
      </c>
      <c r="H43" s="117" t="s">
        <v>327</v>
      </c>
      <c r="I43" s="163" t="s">
        <v>326</v>
      </c>
    </row>
    <row r="44" spans="1:22" s="114" customFormat="1" ht="16.5" customHeight="1">
      <c r="A44" s="222">
        <v>36</v>
      </c>
      <c r="B44" s="115" t="s">
        <v>16</v>
      </c>
      <c r="C44" s="169" t="s">
        <v>281</v>
      </c>
      <c r="D44" s="116">
        <v>42818</v>
      </c>
      <c r="E44" s="170">
        <v>18500</v>
      </c>
      <c r="F44" s="170">
        <f t="shared" si="5"/>
        <v>22570</v>
      </c>
      <c r="G44" s="171">
        <v>39</v>
      </c>
      <c r="H44" s="117" t="s">
        <v>306</v>
      </c>
      <c r="I44" s="163" t="s">
        <v>161</v>
      </c>
    </row>
    <row r="45" spans="1:22" s="8" customFormat="1" ht="16.5" customHeight="1">
      <c r="A45" s="222">
        <v>37</v>
      </c>
      <c r="B45" s="115" t="s">
        <v>16</v>
      </c>
      <c r="C45" s="169" t="s">
        <v>247</v>
      </c>
      <c r="D45" s="116">
        <v>42863</v>
      </c>
      <c r="E45" s="170">
        <v>25000</v>
      </c>
      <c r="F45" s="170">
        <f t="shared" si="5"/>
        <v>30500</v>
      </c>
      <c r="G45" s="171">
        <v>44</v>
      </c>
      <c r="H45" s="117" t="s">
        <v>306</v>
      </c>
      <c r="I45" s="163" t="s">
        <v>161</v>
      </c>
      <c r="J45" s="114"/>
      <c r="K45" s="114"/>
      <c r="L45" s="114"/>
      <c r="M45" s="114"/>
      <c r="N45" s="114"/>
      <c r="O45" s="114"/>
      <c r="P45" s="114"/>
      <c r="Q45" s="114"/>
      <c r="R45" s="114"/>
      <c r="S45" s="114"/>
      <c r="T45" s="114"/>
      <c r="U45" s="114"/>
      <c r="V45" s="114"/>
    </row>
    <row r="46" spans="1:22" s="8" customFormat="1" ht="16.5" customHeight="1">
      <c r="A46" s="222">
        <v>38</v>
      </c>
      <c r="B46" s="115" t="s">
        <v>238</v>
      </c>
      <c r="C46" s="169" t="s">
        <v>242</v>
      </c>
      <c r="D46" s="116">
        <v>42845</v>
      </c>
      <c r="E46" s="170">
        <v>90994.58</v>
      </c>
      <c r="F46" s="170">
        <f t="shared" si="5"/>
        <v>111013.3876</v>
      </c>
      <c r="G46" s="171">
        <v>45</v>
      </c>
      <c r="H46" s="117" t="s">
        <v>304</v>
      </c>
      <c r="I46" s="163" t="s">
        <v>15</v>
      </c>
    </row>
    <row r="47" spans="1:22" s="8" customFormat="1" ht="16.5" customHeight="1">
      <c r="A47" s="222">
        <v>39</v>
      </c>
      <c r="B47" s="115" t="s">
        <v>246</v>
      </c>
      <c r="C47" s="169" t="s">
        <v>244</v>
      </c>
      <c r="D47" s="116">
        <v>42834</v>
      </c>
      <c r="E47" s="170">
        <v>9500</v>
      </c>
      <c r="F47" s="170">
        <f t="shared" si="5"/>
        <v>11590</v>
      </c>
      <c r="G47" s="171">
        <v>46</v>
      </c>
      <c r="H47" s="117" t="s">
        <v>304</v>
      </c>
      <c r="I47" s="163" t="s">
        <v>15</v>
      </c>
    </row>
    <row r="48" spans="1:22" s="8" customFormat="1" ht="16.5" customHeight="1">
      <c r="A48" s="222">
        <v>40</v>
      </c>
      <c r="B48" s="115" t="s">
        <v>17</v>
      </c>
      <c r="C48" s="169" t="s">
        <v>271</v>
      </c>
      <c r="D48" s="116">
        <v>42884</v>
      </c>
      <c r="E48" s="170">
        <v>27705.88</v>
      </c>
      <c r="F48" s="170">
        <f t="shared" si="5"/>
        <v>33801.173600000002</v>
      </c>
      <c r="G48" s="171">
        <v>48</v>
      </c>
      <c r="H48" s="117" t="s">
        <v>304</v>
      </c>
      <c r="I48" s="163" t="s">
        <v>15</v>
      </c>
    </row>
    <row r="49" spans="1:16" s="8" customFormat="1" ht="16.5" customHeight="1">
      <c r="A49" s="222">
        <v>41</v>
      </c>
      <c r="B49" s="115" t="s">
        <v>282</v>
      </c>
      <c r="C49" s="169" t="s">
        <v>267</v>
      </c>
      <c r="D49" s="116">
        <v>42838</v>
      </c>
      <c r="E49" s="170">
        <v>8590</v>
      </c>
      <c r="F49" s="170">
        <f t="shared" si="5"/>
        <v>10479.799999999999</v>
      </c>
      <c r="G49" s="171">
        <v>49</v>
      </c>
      <c r="H49" s="117" t="s">
        <v>308</v>
      </c>
      <c r="I49" s="163" t="s">
        <v>283</v>
      </c>
    </row>
    <row r="50" spans="1:16" s="8" customFormat="1" ht="16.5" customHeight="1">
      <c r="A50" s="222">
        <v>42</v>
      </c>
      <c r="B50" s="115" t="s">
        <v>284</v>
      </c>
      <c r="C50" s="169" t="s">
        <v>273</v>
      </c>
      <c r="D50" s="116">
        <v>43012</v>
      </c>
      <c r="E50" s="170">
        <v>9800</v>
      </c>
      <c r="F50" s="170">
        <f t="shared" si="5"/>
        <v>11956</v>
      </c>
      <c r="G50" s="171">
        <v>50</v>
      </c>
      <c r="H50" s="117" t="s">
        <v>304</v>
      </c>
      <c r="I50" s="163" t="s">
        <v>15</v>
      </c>
    </row>
    <row r="51" spans="1:16" s="8" customFormat="1" ht="16.5" customHeight="1">
      <c r="A51" s="222">
        <v>43</v>
      </c>
      <c r="B51" s="115" t="s">
        <v>274</v>
      </c>
      <c r="C51" s="169" t="s">
        <v>285</v>
      </c>
      <c r="D51" s="116">
        <v>42830</v>
      </c>
      <c r="E51" s="170">
        <v>5500</v>
      </c>
      <c r="F51" s="170">
        <f t="shared" si="5"/>
        <v>6710</v>
      </c>
      <c r="G51" s="171">
        <v>51</v>
      </c>
      <c r="H51" s="117" t="s">
        <v>304</v>
      </c>
      <c r="I51" s="163" t="s">
        <v>15</v>
      </c>
    </row>
    <row r="52" spans="1:16" s="8" customFormat="1" ht="16.5" customHeight="1">
      <c r="A52" s="222">
        <v>44</v>
      </c>
      <c r="B52" s="115" t="s">
        <v>282</v>
      </c>
      <c r="C52" s="169" t="s">
        <v>269</v>
      </c>
      <c r="D52" s="116">
        <v>42846</v>
      </c>
      <c r="E52" s="170">
        <v>9808</v>
      </c>
      <c r="F52" s="170">
        <f t="shared" si="5"/>
        <v>11965.76</v>
      </c>
      <c r="G52" s="171">
        <v>52</v>
      </c>
      <c r="H52" s="117" t="s">
        <v>309</v>
      </c>
      <c r="I52" s="163" t="s">
        <v>160</v>
      </c>
    </row>
    <row r="53" spans="1:16" s="9" customFormat="1" ht="16.5" customHeight="1">
      <c r="A53" s="222">
        <v>45</v>
      </c>
      <c r="B53" s="115" t="s">
        <v>286</v>
      </c>
      <c r="C53" s="169" t="s">
        <v>287</v>
      </c>
      <c r="D53" s="116">
        <v>42851</v>
      </c>
      <c r="E53" s="170">
        <v>13000</v>
      </c>
      <c r="F53" s="170">
        <f t="shared" si="5"/>
        <v>15860</v>
      </c>
      <c r="G53" s="171">
        <v>53</v>
      </c>
      <c r="H53" s="117" t="s">
        <v>304</v>
      </c>
      <c r="I53" s="163" t="s">
        <v>15</v>
      </c>
      <c r="J53" s="114"/>
      <c r="K53" s="114"/>
      <c r="L53" s="114"/>
      <c r="M53" s="114"/>
      <c r="N53" s="114"/>
      <c r="O53" s="114"/>
      <c r="P53" s="114"/>
    </row>
    <row r="54" spans="1:16" s="8" customFormat="1" ht="16.5" customHeight="1">
      <c r="A54" s="222">
        <v>46</v>
      </c>
      <c r="B54" s="115" t="s">
        <v>288</v>
      </c>
      <c r="C54" s="169" t="s">
        <v>289</v>
      </c>
      <c r="D54" s="116">
        <v>42851</v>
      </c>
      <c r="E54" s="170">
        <v>11000</v>
      </c>
      <c r="F54" s="170">
        <f t="shared" si="5"/>
        <v>13420</v>
      </c>
      <c r="G54" s="171">
        <v>54</v>
      </c>
      <c r="H54" s="117" t="s">
        <v>304</v>
      </c>
      <c r="I54" s="163" t="s">
        <v>15</v>
      </c>
    </row>
    <row r="55" spans="1:16" s="8" customFormat="1" ht="16.5" customHeight="1">
      <c r="A55" s="222">
        <v>47</v>
      </c>
      <c r="B55" s="115" t="s">
        <v>268</v>
      </c>
      <c r="C55" s="169" t="s">
        <v>290</v>
      </c>
      <c r="D55" s="116">
        <v>42852</v>
      </c>
      <c r="E55" s="170">
        <v>12655.74</v>
      </c>
      <c r="F55" s="170">
        <f t="shared" si="5"/>
        <v>15440.0028</v>
      </c>
      <c r="G55" s="171">
        <v>55</v>
      </c>
      <c r="H55" s="117" t="s">
        <v>304</v>
      </c>
      <c r="I55" s="163" t="s">
        <v>15</v>
      </c>
    </row>
    <row r="56" spans="1:16" s="8" customFormat="1" ht="16.5" customHeight="1">
      <c r="A56" s="222">
        <v>48</v>
      </c>
      <c r="B56" s="115" t="s">
        <v>284</v>
      </c>
      <c r="C56" s="169" t="s">
        <v>281</v>
      </c>
      <c r="D56" s="116">
        <v>42864</v>
      </c>
      <c r="E56" s="170">
        <v>3000</v>
      </c>
      <c r="F56" s="170">
        <f t="shared" si="5"/>
        <v>3660</v>
      </c>
      <c r="G56" s="171">
        <v>56</v>
      </c>
      <c r="H56" s="117" t="s">
        <v>304</v>
      </c>
      <c r="I56" s="163" t="s">
        <v>15</v>
      </c>
    </row>
    <row r="57" spans="1:16" s="8" customFormat="1" ht="16.5" customHeight="1">
      <c r="A57" s="222">
        <v>49</v>
      </c>
      <c r="B57" s="115" t="s">
        <v>291</v>
      </c>
      <c r="C57" s="169" t="s">
        <v>273</v>
      </c>
      <c r="D57" s="116">
        <v>42872</v>
      </c>
      <c r="E57" s="170">
        <v>3500</v>
      </c>
      <c r="F57" s="170">
        <f t="shared" si="5"/>
        <v>4270</v>
      </c>
      <c r="G57" s="171">
        <v>57</v>
      </c>
      <c r="H57" s="117" t="s">
        <v>304</v>
      </c>
      <c r="I57" s="163" t="s">
        <v>15</v>
      </c>
    </row>
    <row r="58" spans="1:16" s="8" customFormat="1" ht="16.5" customHeight="1">
      <c r="A58" s="222">
        <v>50</v>
      </c>
      <c r="B58" s="115" t="s">
        <v>253</v>
      </c>
      <c r="C58" s="169" t="s">
        <v>269</v>
      </c>
      <c r="D58" s="116">
        <v>42831</v>
      </c>
      <c r="E58" s="170">
        <v>1500</v>
      </c>
      <c r="F58" s="170">
        <f t="shared" si="5"/>
        <v>1830</v>
      </c>
      <c r="G58" s="171">
        <v>58</v>
      </c>
      <c r="H58" s="117" t="s">
        <v>305</v>
      </c>
      <c r="I58" s="163" t="s">
        <v>191</v>
      </c>
    </row>
    <row r="59" spans="1:16" s="8" customFormat="1" ht="16.5" customHeight="1">
      <c r="A59" s="222">
        <v>51</v>
      </c>
      <c r="B59" s="115" t="s">
        <v>17</v>
      </c>
      <c r="C59" s="169" t="s">
        <v>269</v>
      </c>
      <c r="D59" s="116">
        <v>42885</v>
      </c>
      <c r="E59" s="170">
        <v>7000</v>
      </c>
      <c r="F59" s="170">
        <f t="shared" si="5"/>
        <v>8540</v>
      </c>
      <c r="G59" s="171">
        <v>59</v>
      </c>
      <c r="H59" s="117" t="s">
        <v>304</v>
      </c>
      <c r="I59" s="163" t="s">
        <v>15</v>
      </c>
    </row>
    <row r="60" spans="1:16" s="8" customFormat="1" ht="15" customHeight="1">
      <c r="A60" s="222">
        <v>52</v>
      </c>
      <c r="B60" s="115" t="s">
        <v>16</v>
      </c>
      <c r="C60" s="252" t="s">
        <v>271</v>
      </c>
      <c r="D60" s="116">
        <v>42891</v>
      </c>
      <c r="E60" s="170">
        <v>8460</v>
      </c>
      <c r="F60" s="170">
        <f t="shared" ref="F60:F77" si="6">E60*22%+E60</f>
        <v>10321.200000000001</v>
      </c>
      <c r="G60" s="171">
        <v>60</v>
      </c>
      <c r="H60" s="117" t="s">
        <v>306</v>
      </c>
      <c r="I60" s="163" t="s">
        <v>161</v>
      </c>
    </row>
    <row r="61" spans="1:16" s="8" customFormat="1" ht="15" customHeight="1">
      <c r="A61" s="222">
        <v>53</v>
      </c>
      <c r="B61" s="115" t="s">
        <v>286</v>
      </c>
      <c r="C61" s="252" t="s">
        <v>263</v>
      </c>
      <c r="D61" s="116">
        <v>42810</v>
      </c>
      <c r="E61" s="170">
        <v>36240.15</v>
      </c>
      <c r="F61" s="170">
        <f t="shared" si="6"/>
        <v>44212.983</v>
      </c>
      <c r="G61" s="171">
        <v>61</v>
      </c>
      <c r="H61" s="117" t="s">
        <v>304</v>
      </c>
      <c r="I61" s="163" t="s">
        <v>15</v>
      </c>
      <c r="J61" s="114"/>
    </row>
    <row r="62" spans="1:16" s="8" customFormat="1" ht="15" customHeight="1">
      <c r="A62" s="222">
        <v>54</v>
      </c>
      <c r="B62" s="115" t="s">
        <v>284</v>
      </c>
      <c r="C62" s="252" t="s">
        <v>244</v>
      </c>
      <c r="D62" s="116">
        <v>42844</v>
      </c>
      <c r="E62" s="170">
        <v>20000</v>
      </c>
      <c r="F62" s="251">
        <f t="shared" si="6"/>
        <v>24400</v>
      </c>
      <c r="G62" s="171">
        <v>62</v>
      </c>
      <c r="H62" s="117" t="s">
        <v>304</v>
      </c>
      <c r="I62" s="163" t="s">
        <v>15</v>
      </c>
      <c r="J62" s="114"/>
    </row>
    <row r="63" spans="1:16" s="8" customFormat="1" ht="15" customHeight="1">
      <c r="A63" s="222">
        <v>55</v>
      </c>
      <c r="B63" s="115" t="s">
        <v>265</v>
      </c>
      <c r="C63" s="252" t="s">
        <v>293</v>
      </c>
      <c r="D63" s="116">
        <v>42976</v>
      </c>
      <c r="E63" s="170">
        <v>8708.66</v>
      </c>
      <c r="F63" s="170">
        <f t="shared" si="6"/>
        <v>10624.565199999999</v>
      </c>
      <c r="G63" s="171">
        <v>63</v>
      </c>
      <c r="H63" s="117" t="s">
        <v>304</v>
      </c>
      <c r="I63" s="163" t="s">
        <v>15</v>
      </c>
      <c r="J63" s="114"/>
    </row>
    <row r="64" spans="1:16" s="8" customFormat="1" ht="15" customHeight="1">
      <c r="A64" s="222">
        <v>56</v>
      </c>
      <c r="B64" s="115" t="s">
        <v>251</v>
      </c>
      <c r="C64" s="252" t="s">
        <v>245</v>
      </c>
      <c r="D64" s="116">
        <v>42977</v>
      </c>
      <c r="E64" s="251">
        <v>5500</v>
      </c>
      <c r="F64" s="251">
        <f t="shared" si="6"/>
        <v>6710</v>
      </c>
      <c r="G64" s="253">
        <v>64</v>
      </c>
      <c r="H64" s="117" t="s">
        <v>304</v>
      </c>
      <c r="I64" s="163" t="s">
        <v>15</v>
      </c>
      <c r="J64" s="114"/>
    </row>
    <row r="65" spans="1:10" s="8" customFormat="1" ht="15" customHeight="1">
      <c r="A65" s="222">
        <v>57</v>
      </c>
      <c r="B65" s="115" t="s">
        <v>17</v>
      </c>
      <c r="C65" s="252" t="s">
        <v>294</v>
      </c>
      <c r="D65" s="116">
        <v>42993</v>
      </c>
      <c r="E65" s="251">
        <v>12100</v>
      </c>
      <c r="F65" s="251">
        <f t="shared" si="6"/>
        <v>14762</v>
      </c>
      <c r="G65" s="253">
        <v>66</v>
      </c>
      <c r="H65" s="117" t="s">
        <v>304</v>
      </c>
      <c r="I65" s="163" t="s">
        <v>15</v>
      </c>
      <c r="J65" s="114"/>
    </row>
    <row r="66" spans="1:10" s="8" customFormat="1" ht="15" customHeight="1">
      <c r="A66" s="222">
        <v>58</v>
      </c>
      <c r="B66" s="115" t="s">
        <v>17</v>
      </c>
      <c r="C66" s="252" t="s">
        <v>245</v>
      </c>
      <c r="D66" s="116">
        <v>42941</v>
      </c>
      <c r="E66" s="251">
        <v>11500</v>
      </c>
      <c r="F66" s="251">
        <f t="shared" si="6"/>
        <v>14030</v>
      </c>
      <c r="G66" s="253">
        <v>67</v>
      </c>
      <c r="H66" s="117" t="s">
        <v>304</v>
      </c>
      <c r="I66" s="163" t="s">
        <v>15</v>
      </c>
      <c r="J66" s="114"/>
    </row>
    <row r="67" spans="1:10" s="8" customFormat="1" ht="15" customHeight="1">
      <c r="A67" s="222">
        <v>59</v>
      </c>
      <c r="B67" s="115" t="s">
        <v>251</v>
      </c>
      <c r="C67" s="252" t="s">
        <v>240</v>
      </c>
      <c r="D67" s="116">
        <v>42977</v>
      </c>
      <c r="E67" s="251">
        <v>9330</v>
      </c>
      <c r="F67" s="251">
        <f t="shared" si="6"/>
        <v>11382.6</v>
      </c>
      <c r="G67" s="253">
        <v>68</v>
      </c>
      <c r="H67" s="117" t="s">
        <v>304</v>
      </c>
      <c r="I67" s="163" t="s">
        <v>15</v>
      </c>
      <c r="J67" s="114"/>
    </row>
    <row r="68" spans="1:10" s="8" customFormat="1" ht="15" customHeight="1">
      <c r="A68" s="222">
        <v>60</v>
      </c>
      <c r="B68" s="115" t="s">
        <v>295</v>
      </c>
      <c r="C68" s="252" t="s">
        <v>292</v>
      </c>
      <c r="D68" s="116">
        <v>42975</v>
      </c>
      <c r="E68" s="251">
        <v>5800</v>
      </c>
      <c r="F68" s="251">
        <f t="shared" si="6"/>
        <v>7076</v>
      </c>
      <c r="G68" s="253">
        <v>69</v>
      </c>
      <c r="H68" s="117" t="s">
        <v>304</v>
      </c>
      <c r="I68" s="163" t="s">
        <v>15</v>
      </c>
      <c r="J68" s="114"/>
    </row>
    <row r="69" spans="1:10" s="8" customFormat="1" ht="15" customHeight="1">
      <c r="A69" s="222">
        <v>61</v>
      </c>
      <c r="B69" s="115" t="s">
        <v>238</v>
      </c>
      <c r="C69" s="252" t="s">
        <v>254</v>
      </c>
      <c r="D69" s="116">
        <v>42948</v>
      </c>
      <c r="E69" s="251">
        <v>85092.64</v>
      </c>
      <c r="F69" s="251">
        <f t="shared" si="6"/>
        <v>103813.0208</v>
      </c>
      <c r="G69" s="253">
        <v>70</v>
      </c>
      <c r="H69" s="117" t="s">
        <v>304</v>
      </c>
      <c r="I69" s="163" t="s">
        <v>15</v>
      </c>
      <c r="J69" s="114"/>
    </row>
    <row r="70" spans="1:10" s="8" customFormat="1" ht="15" customHeight="1">
      <c r="A70" s="222">
        <v>62</v>
      </c>
      <c r="B70" s="115" t="s">
        <v>243</v>
      </c>
      <c r="C70" s="252" t="s">
        <v>273</v>
      </c>
      <c r="D70" s="116">
        <v>42927</v>
      </c>
      <c r="E70" s="251">
        <v>21738</v>
      </c>
      <c r="F70" s="251">
        <f t="shared" si="6"/>
        <v>26520.36</v>
      </c>
      <c r="G70" s="253">
        <v>71</v>
      </c>
      <c r="H70" s="117" t="s">
        <v>304</v>
      </c>
      <c r="I70" s="163" t="s">
        <v>15</v>
      </c>
      <c r="J70" s="114"/>
    </row>
    <row r="71" spans="1:10" s="8" customFormat="1" ht="15" customHeight="1">
      <c r="A71" s="222">
        <v>63</v>
      </c>
      <c r="B71" s="115" t="s">
        <v>16</v>
      </c>
      <c r="C71" s="252" t="s">
        <v>269</v>
      </c>
      <c r="D71" s="116">
        <v>42923</v>
      </c>
      <c r="E71" s="251">
        <v>8900</v>
      </c>
      <c r="F71" s="251">
        <f t="shared" si="6"/>
        <v>10858</v>
      </c>
      <c r="G71" s="253">
        <v>72</v>
      </c>
      <c r="H71" s="117" t="s">
        <v>304</v>
      </c>
      <c r="I71" s="163" t="s">
        <v>15</v>
      </c>
    </row>
    <row r="72" spans="1:10" s="8" customFormat="1" ht="15" customHeight="1">
      <c r="A72" s="222">
        <v>64</v>
      </c>
      <c r="B72" s="115" t="s">
        <v>16</v>
      </c>
      <c r="C72" s="252" t="s">
        <v>242</v>
      </c>
      <c r="D72" s="116">
        <v>42905</v>
      </c>
      <c r="E72" s="251">
        <v>5500</v>
      </c>
      <c r="F72" s="251">
        <f t="shared" si="6"/>
        <v>6710</v>
      </c>
      <c r="G72" s="253">
        <v>73</v>
      </c>
      <c r="H72" s="117" t="s">
        <v>306</v>
      </c>
      <c r="I72" s="163" t="s">
        <v>161</v>
      </c>
    </row>
    <row r="73" spans="1:10" s="8" customFormat="1" ht="15" customHeight="1">
      <c r="A73" s="222">
        <v>65</v>
      </c>
      <c r="B73" s="115" t="s">
        <v>251</v>
      </c>
      <c r="C73" s="252" t="s">
        <v>242</v>
      </c>
      <c r="D73" s="116">
        <v>42930</v>
      </c>
      <c r="E73" s="251">
        <v>5000</v>
      </c>
      <c r="F73" s="251">
        <f t="shared" si="6"/>
        <v>6100</v>
      </c>
      <c r="G73" s="253">
        <v>74</v>
      </c>
      <c r="H73" s="117" t="s">
        <v>304</v>
      </c>
      <c r="I73" s="163" t="s">
        <v>15</v>
      </c>
    </row>
    <row r="74" spans="1:10" s="8" customFormat="1" ht="15" customHeight="1">
      <c r="A74" s="222">
        <v>66</v>
      </c>
      <c r="B74" s="115" t="s">
        <v>238</v>
      </c>
      <c r="C74" s="252" t="s">
        <v>292</v>
      </c>
      <c r="D74" s="116">
        <v>42901</v>
      </c>
      <c r="E74" s="251">
        <v>13900</v>
      </c>
      <c r="F74" s="251">
        <f t="shared" si="6"/>
        <v>16958</v>
      </c>
      <c r="G74" s="253">
        <v>75</v>
      </c>
      <c r="H74" s="117" t="s">
        <v>310</v>
      </c>
      <c r="I74" s="254" t="s">
        <v>296</v>
      </c>
    </row>
    <row r="75" spans="1:10" s="8" customFormat="1" ht="15" customHeight="1">
      <c r="A75" s="222">
        <v>67</v>
      </c>
      <c r="B75" s="115" t="s">
        <v>297</v>
      </c>
      <c r="C75" s="252" t="s">
        <v>298</v>
      </c>
      <c r="D75" s="116">
        <v>42795</v>
      </c>
      <c r="E75" s="251">
        <v>8500</v>
      </c>
      <c r="F75" s="251">
        <f t="shared" si="6"/>
        <v>10370</v>
      </c>
      <c r="G75" s="253">
        <v>76</v>
      </c>
      <c r="H75" s="117" t="s">
        <v>305</v>
      </c>
      <c r="I75" s="254" t="s">
        <v>191</v>
      </c>
    </row>
    <row r="76" spans="1:10" s="8" customFormat="1" ht="15" customHeight="1">
      <c r="A76" s="222">
        <v>68</v>
      </c>
      <c r="B76" s="115" t="s">
        <v>276</v>
      </c>
      <c r="C76" s="252" t="s">
        <v>273</v>
      </c>
      <c r="D76" s="116">
        <v>42776</v>
      </c>
      <c r="E76" s="251">
        <v>8000</v>
      </c>
      <c r="F76" s="251">
        <f t="shared" si="6"/>
        <v>9760</v>
      </c>
      <c r="G76" s="253">
        <v>77</v>
      </c>
      <c r="H76" s="117" t="s">
        <v>304</v>
      </c>
      <c r="I76" s="163" t="s">
        <v>15</v>
      </c>
    </row>
    <row r="77" spans="1:10" s="8" customFormat="1" ht="15" customHeight="1">
      <c r="A77" s="222">
        <v>69</v>
      </c>
      <c r="B77" s="115" t="s">
        <v>299</v>
      </c>
      <c r="C77" s="252" t="s">
        <v>273</v>
      </c>
      <c r="D77" s="116">
        <v>43003</v>
      </c>
      <c r="E77" s="251">
        <v>29450</v>
      </c>
      <c r="F77" s="251">
        <f t="shared" si="6"/>
        <v>35929</v>
      </c>
      <c r="G77" s="253">
        <v>78</v>
      </c>
      <c r="H77" s="117" t="s">
        <v>304</v>
      </c>
      <c r="I77" s="163" t="s">
        <v>15</v>
      </c>
    </row>
    <row r="78" spans="1:10" s="8" customFormat="1" ht="15" customHeight="1">
      <c r="A78" s="222">
        <v>70</v>
      </c>
      <c r="B78" s="115" t="s">
        <v>288</v>
      </c>
      <c r="C78" s="252" t="s">
        <v>256</v>
      </c>
      <c r="D78" s="116">
        <v>42738</v>
      </c>
      <c r="E78" s="251">
        <v>2500</v>
      </c>
      <c r="F78" s="251">
        <f>E78*22%+E78</f>
        <v>3050</v>
      </c>
      <c r="G78" s="253">
        <v>79</v>
      </c>
      <c r="H78" s="117" t="s">
        <v>304</v>
      </c>
      <c r="I78" s="163" t="s">
        <v>15</v>
      </c>
    </row>
    <row r="79" spans="1:10" s="8" customFormat="1" ht="15" customHeight="1">
      <c r="A79" s="222">
        <v>71</v>
      </c>
      <c r="B79" s="115" t="s">
        <v>286</v>
      </c>
      <c r="C79" s="252" t="s">
        <v>256</v>
      </c>
      <c r="D79" s="116">
        <v>42738</v>
      </c>
      <c r="E79" s="251">
        <v>2500</v>
      </c>
      <c r="F79" s="251">
        <f t="shared" ref="F79:F125" si="7">E79*22%+E79</f>
        <v>3050</v>
      </c>
      <c r="G79" s="253">
        <v>80</v>
      </c>
      <c r="H79" s="117" t="s">
        <v>304</v>
      </c>
      <c r="I79" s="163" t="s">
        <v>15</v>
      </c>
    </row>
    <row r="80" spans="1:10" s="8" customFormat="1" ht="15" customHeight="1">
      <c r="A80" s="222">
        <v>72</v>
      </c>
      <c r="B80" s="115" t="s">
        <v>288</v>
      </c>
      <c r="C80" s="252" t="s">
        <v>278</v>
      </c>
      <c r="D80" s="116">
        <v>42738</v>
      </c>
      <c r="E80" s="251">
        <v>9500</v>
      </c>
      <c r="F80" s="251">
        <f t="shared" si="7"/>
        <v>11590</v>
      </c>
      <c r="G80" s="253">
        <v>81</v>
      </c>
      <c r="H80" s="117" t="s">
        <v>304</v>
      </c>
      <c r="I80" s="163" t="s">
        <v>15</v>
      </c>
    </row>
    <row r="81" spans="1:9" s="8" customFormat="1" ht="15" customHeight="1">
      <c r="A81" s="222">
        <v>73</v>
      </c>
      <c r="B81" s="115" t="s">
        <v>297</v>
      </c>
      <c r="C81" s="252" t="s">
        <v>300</v>
      </c>
      <c r="D81" s="116">
        <v>42779</v>
      </c>
      <c r="E81" s="251">
        <v>39000</v>
      </c>
      <c r="F81" s="251">
        <f t="shared" si="7"/>
        <v>47580</v>
      </c>
      <c r="G81" s="253">
        <v>83</v>
      </c>
      <c r="H81" s="117" t="s">
        <v>304</v>
      </c>
      <c r="I81" s="163" t="s">
        <v>15</v>
      </c>
    </row>
    <row r="82" spans="1:9" s="8" customFormat="1" ht="15" customHeight="1">
      <c r="A82" s="222">
        <v>74</v>
      </c>
      <c r="B82" s="115" t="s">
        <v>280</v>
      </c>
      <c r="C82" s="252" t="s">
        <v>273</v>
      </c>
      <c r="D82" s="116">
        <v>42783</v>
      </c>
      <c r="E82" s="251">
        <v>8330</v>
      </c>
      <c r="F82" s="251">
        <f t="shared" si="7"/>
        <v>10162.6</v>
      </c>
      <c r="G82" s="253">
        <v>84</v>
      </c>
      <c r="H82" s="117" t="s">
        <v>304</v>
      </c>
      <c r="I82" s="163" t="s">
        <v>15</v>
      </c>
    </row>
    <row r="83" spans="1:9" s="8" customFormat="1" ht="15" customHeight="1">
      <c r="A83" s="222">
        <v>75</v>
      </c>
      <c r="B83" s="115" t="s">
        <v>238</v>
      </c>
      <c r="C83" s="252" t="s">
        <v>247</v>
      </c>
      <c r="D83" s="116">
        <v>42788</v>
      </c>
      <c r="E83" s="251">
        <v>101405.59</v>
      </c>
      <c r="F83" s="251">
        <f t="shared" si="7"/>
        <v>123714.8198</v>
      </c>
      <c r="G83" s="253">
        <v>85</v>
      </c>
      <c r="H83" s="117" t="s">
        <v>304</v>
      </c>
      <c r="I83" s="163" t="s">
        <v>15</v>
      </c>
    </row>
    <row r="84" spans="1:9" s="8" customFormat="1" ht="15" customHeight="1">
      <c r="A84" s="222">
        <v>76</v>
      </c>
      <c r="B84" s="115" t="s">
        <v>282</v>
      </c>
      <c r="C84" s="252" t="s">
        <v>244</v>
      </c>
      <c r="D84" s="116">
        <v>42788</v>
      </c>
      <c r="E84" s="251">
        <v>20000</v>
      </c>
      <c r="F84" s="251">
        <f t="shared" si="7"/>
        <v>24400</v>
      </c>
      <c r="G84" s="253">
        <v>88</v>
      </c>
      <c r="H84" s="117" t="s">
        <v>305</v>
      </c>
      <c r="I84" s="254" t="s">
        <v>191</v>
      </c>
    </row>
    <row r="85" spans="1:9" s="8" customFormat="1" ht="15" customHeight="1">
      <c r="A85" s="222">
        <v>77</v>
      </c>
      <c r="B85" s="115" t="s">
        <v>235</v>
      </c>
      <c r="C85" s="252" t="s">
        <v>244</v>
      </c>
      <c r="D85" s="116">
        <v>42793</v>
      </c>
      <c r="E85" s="251">
        <v>2880</v>
      </c>
      <c r="F85" s="251">
        <f t="shared" si="7"/>
        <v>3513.6</v>
      </c>
      <c r="G85" s="253">
        <v>89</v>
      </c>
      <c r="H85" s="117" t="s">
        <v>304</v>
      </c>
      <c r="I85" s="163" t="s">
        <v>15</v>
      </c>
    </row>
    <row r="86" spans="1:9" s="8" customFormat="1" ht="15" customHeight="1">
      <c r="A86" s="222">
        <v>78</v>
      </c>
      <c r="B86" s="115" t="s">
        <v>301</v>
      </c>
      <c r="C86" s="252" t="s">
        <v>273</v>
      </c>
      <c r="D86" s="116">
        <v>42745</v>
      </c>
      <c r="E86" s="251">
        <v>17100</v>
      </c>
      <c r="F86" s="251">
        <f t="shared" si="7"/>
        <v>20862</v>
      </c>
      <c r="G86" s="253">
        <v>90</v>
      </c>
      <c r="H86" s="117" t="s">
        <v>304</v>
      </c>
      <c r="I86" s="163" t="s">
        <v>15</v>
      </c>
    </row>
    <row r="87" spans="1:9" s="8" customFormat="1" ht="15" customHeight="1">
      <c r="A87" s="222">
        <v>79</v>
      </c>
      <c r="B87" s="115" t="s">
        <v>302</v>
      </c>
      <c r="C87" s="252" t="s">
        <v>273</v>
      </c>
      <c r="D87" s="116">
        <v>42835</v>
      </c>
      <c r="E87" s="251">
        <v>41505.61</v>
      </c>
      <c r="F87" s="251">
        <f t="shared" si="7"/>
        <v>50636.8442</v>
      </c>
      <c r="G87" s="253">
        <v>91</v>
      </c>
      <c r="H87" s="117" t="s">
        <v>307</v>
      </c>
      <c r="I87" s="163" t="s">
        <v>159</v>
      </c>
    </row>
    <row r="88" spans="1:9" s="8" customFormat="1" ht="15" customHeight="1">
      <c r="A88" s="222">
        <v>80</v>
      </c>
      <c r="B88" s="115" t="s">
        <v>303</v>
      </c>
      <c r="C88" s="252" t="s">
        <v>256</v>
      </c>
      <c r="D88" s="116">
        <v>42912</v>
      </c>
      <c r="E88" s="251">
        <v>2080</v>
      </c>
      <c r="F88" s="251">
        <f t="shared" si="7"/>
        <v>2537.6</v>
      </c>
      <c r="G88" s="253">
        <v>92</v>
      </c>
      <c r="H88" s="117" t="s">
        <v>304</v>
      </c>
      <c r="I88" s="254" t="s">
        <v>15</v>
      </c>
    </row>
    <row r="89" spans="1:9" s="8" customFormat="1" ht="15" customHeight="1">
      <c r="A89" s="222">
        <v>81</v>
      </c>
      <c r="B89" s="115" t="s">
        <v>276</v>
      </c>
      <c r="C89" s="252" t="s">
        <v>247</v>
      </c>
      <c r="D89" s="116">
        <v>42983</v>
      </c>
      <c r="E89" s="251">
        <v>8050</v>
      </c>
      <c r="F89" s="251">
        <f t="shared" si="7"/>
        <v>9821</v>
      </c>
      <c r="G89" s="253">
        <v>93</v>
      </c>
      <c r="H89" s="117" t="s">
        <v>304</v>
      </c>
      <c r="I89" s="254" t="s">
        <v>15</v>
      </c>
    </row>
    <row r="90" spans="1:9" s="8" customFormat="1" ht="15" customHeight="1">
      <c r="A90" s="222">
        <v>82</v>
      </c>
      <c r="B90" s="115" t="s">
        <v>259</v>
      </c>
      <c r="C90" s="252" t="s">
        <v>314</v>
      </c>
      <c r="D90" s="116">
        <v>43039</v>
      </c>
      <c r="E90" s="251">
        <v>3200</v>
      </c>
      <c r="F90" s="251">
        <f t="shared" si="7"/>
        <v>3904</v>
      </c>
      <c r="G90" s="253">
        <v>94</v>
      </c>
      <c r="H90" s="117" t="s">
        <v>304</v>
      </c>
      <c r="I90" s="254" t="s">
        <v>15</v>
      </c>
    </row>
    <row r="91" spans="1:9" s="8" customFormat="1" ht="15" customHeight="1">
      <c r="A91" s="222">
        <v>83</v>
      </c>
      <c r="B91" s="115" t="s">
        <v>16</v>
      </c>
      <c r="C91" s="252" t="s">
        <v>273</v>
      </c>
      <c r="D91" s="116">
        <v>42774</v>
      </c>
      <c r="E91" s="251">
        <v>3000</v>
      </c>
      <c r="F91" s="251">
        <f t="shared" si="7"/>
        <v>3660</v>
      </c>
      <c r="G91" s="253">
        <v>97</v>
      </c>
      <c r="H91" s="117" t="s">
        <v>305</v>
      </c>
      <c r="I91" s="254" t="s">
        <v>191</v>
      </c>
    </row>
    <row r="92" spans="1:9" s="8" customFormat="1" ht="15" customHeight="1">
      <c r="A92" s="222">
        <v>84</v>
      </c>
      <c r="B92" s="115" t="s">
        <v>16</v>
      </c>
      <c r="C92" s="252" t="s">
        <v>273</v>
      </c>
      <c r="D92" s="116">
        <v>42774</v>
      </c>
      <c r="E92" s="251">
        <v>6800</v>
      </c>
      <c r="F92" s="251">
        <f t="shared" si="7"/>
        <v>8296</v>
      </c>
      <c r="G92" s="253">
        <v>97</v>
      </c>
      <c r="H92" s="117" t="s">
        <v>304</v>
      </c>
      <c r="I92" s="254" t="s">
        <v>15</v>
      </c>
    </row>
    <row r="93" spans="1:9" s="8" customFormat="1" ht="15" customHeight="1">
      <c r="A93" s="222">
        <v>85</v>
      </c>
      <c r="B93" s="259" t="s">
        <v>318</v>
      </c>
      <c r="C93" s="252" t="s">
        <v>317</v>
      </c>
      <c r="D93" s="116">
        <v>42831</v>
      </c>
      <c r="E93" s="251">
        <v>8185.6</v>
      </c>
      <c r="F93" s="251">
        <f t="shared" si="7"/>
        <v>9986.4320000000007</v>
      </c>
      <c r="G93" s="253">
        <v>98</v>
      </c>
      <c r="H93" s="117" t="s">
        <v>304</v>
      </c>
      <c r="I93" s="254" t="s">
        <v>15</v>
      </c>
    </row>
    <row r="94" spans="1:9" s="8" customFormat="1" ht="15" customHeight="1">
      <c r="A94" s="222">
        <v>86</v>
      </c>
      <c r="B94" s="115" t="s">
        <v>319</v>
      </c>
      <c r="C94" s="252" t="s">
        <v>320</v>
      </c>
      <c r="D94" s="116">
        <v>42957</v>
      </c>
      <c r="E94" s="251">
        <v>3267</v>
      </c>
      <c r="F94" s="251">
        <f t="shared" si="7"/>
        <v>3985.74</v>
      </c>
      <c r="G94" s="253">
        <v>100</v>
      </c>
      <c r="H94" s="117" t="s">
        <v>304</v>
      </c>
      <c r="I94" s="254" t="s">
        <v>15</v>
      </c>
    </row>
    <row r="95" spans="1:9" s="8" customFormat="1" ht="15" customHeight="1">
      <c r="A95" s="222">
        <v>87</v>
      </c>
      <c r="B95" s="115" t="s">
        <v>321</v>
      </c>
      <c r="C95" s="252" t="s">
        <v>273</v>
      </c>
      <c r="D95" s="116">
        <v>42798</v>
      </c>
      <c r="E95" s="251">
        <v>3120</v>
      </c>
      <c r="F95" s="251">
        <f t="shared" si="7"/>
        <v>3806.4</v>
      </c>
      <c r="G95" s="253">
        <v>101</v>
      </c>
      <c r="H95" s="117" t="s">
        <v>304</v>
      </c>
      <c r="I95" s="254" t="s">
        <v>15</v>
      </c>
    </row>
    <row r="96" spans="1:9" s="8" customFormat="1" ht="15" customHeight="1">
      <c r="A96" s="222">
        <v>88</v>
      </c>
      <c r="B96" s="115" t="s">
        <v>322</v>
      </c>
      <c r="C96" s="252" t="s">
        <v>323</v>
      </c>
      <c r="D96" s="116">
        <v>42993</v>
      </c>
      <c r="E96" s="251">
        <v>10745.21</v>
      </c>
      <c r="F96" s="251">
        <f t="shared" si="7"/>
        <v>13109.156199999999</v>
      </c>
      <c r="G96" s="253">
        <v>102</v>
      </c>
      <c r="H96" s="117" t="s">
        <v>307</v>
      </c>
      <c r="I96" s="163" t="s">
        <v>159</v>
      </c>
    </row>
    <row r="97" spans="1:9" s="8" customFormat="1" ht="15" customHeight="1">
      <c r="A97" s="222">
        <v>89</v>
      </c>
      <c r="B97" s="115" t="s">
        <v>324</v>
      </c>
      <c r="C97" s="252" t="s">
        <v>325</v>
      </c>
      <c r="D97" s="116">
        <v>42899</v>
      </c>
      <c r="E97" s="251">
        <v>3255.58</v>
      </c>
      <c r="F97" s="251">
        <f t="shared" si="7"/>
        <v>3971.8076000000001</v>
      </c>
      <c r="G97" s="260">
        <v>103</v>
      </c>
      <c r="H97" s="261" t="s">
        <v>309</v>
      </c>
      <c r="I97" s="163" t="s">
        <v>160</v>
      </c>
    </row>
    <row r="98" spans="1:9" s="8" customFormat="1" ht="15" customHeight="1">
      <c r="A98" s="222">
        <v>97</v>
      </c>
      <c r="B98" s="115"/>
      <c r="C98" s="252"/>
      <c r="D98" s="116"/>
      <c r="E98" s="251"/>
      <c r="F98" s="251">
        <f t="shared" si="7"/>
        <v>0</v>
      </c>
      <c r="G98" s="253"/>
      <c r="H98" s="117"/>
      <c r="I98" s="254"/>
    </row>
    <row r="99" spans="1:9" s="8" customFormat="1" ht="15" customHeight="1">
      <c r="A99" s="222">
        <v>98</v>
      </c>
      <c r="B99" s="115"/>
      <c r="C99" s="252"/>
      <c r="D99" s="116"/>
      <c r="E99" s="251"/>
      <c r="F99" s="251">
        <f t="shared" si="7"/>
        <v>0</v>
      </c>
      <c r="G99" s="253"/>
      <c r="H99" s="117"/>
      <c r="I99" s="254"/>
    </row>
    <row r="100" spans="1:9" s="8" customFormat="1" ht="15" customHeight="1">
      <c r="A100" s="222">
        <v>99</v>
      </c>
      <c r="B100" s="115"/>
      <c r="C100" s="252"/>
      <c r="D100" s="116"/>
      <c r="E100" s="251"/>
      <c r="F100" s="251">
        <f t="shared" si="7"/>
        <v>0</v>
      </c>
      <c r="G100" s="253"/>
      <c r="H100" s="117"/>
      <c r="I100" s="254"/>
    </row>
    <row r="101" spans="1:9" s="8" customFormat="1" ht="15" customHeight="1">
      <c r="A101" s="222">
        <v>100</v>
      </c>
      <c r="B101" s="115"/>
      <c r="C101" s="252"/>
      <c r="D101" s="116"/>
      <c r="E101" s="251"/>
      <c r="F101" s="251">
        <f t="shared" si="7"/>
        <v>0</v>
      </c>
      <c r="G101" s="253"/>
      <c r="H101" s="117"/>
      <c r="I101" s="254"/>
    </row>
    <row r="102" spans="1:9" s="8" customFormat="1" ht="15" customHeight="1">
      <c r="A102" s="222">
        <v>101</v>
      </c>
      <c r="B102" s="115"/>
      <c r="C102" s="252"/>
      <c r="D102" s="116"/>
      <c r="E102" s="251"/>
      <c r="F102" s="251">
        <f t="shared" si="7"/>
        <v>0</v>
      </c>
      <c r="G102" s="253"/>
      <c r="H102" s="117"/>
      <c r="I102" s="254"/>
    </row>
    <row r="103" spans="1:9" s="8" customFormat="1" ht="15" customHeight="1">
      <c r="A103" s="222">
        <v>102</v>
      </c>
      <c r="B103" s="115"/>
      <c r="C103" s="252"/>
      <c r="D103" s="116"/>
      <c r="E103" s="251"/>
      <c r="F103" s="251">
        <f t="shared" si="7"/>
        <v>0</v>
      </c>
      <c r="G103" s="253"/>
      <c r="H103" s="117"/>
      <c r="I103" s="254"/>
    </row>
    <row r="104" spans="1:9" s="8" customFormat="1" ht="15" customHeight="1">
      <c r="A104" s="222">
        <v>103</v>
      </c>
      <c r="B104" s="115"/>
      <c r="C104" s="252"/>
      <c r="D104" s="116"/>
      <c r="E104" s="251"/>
      <c r="F104" s="251">
        <f t="shared" si="7"/>
        <v>0</v>
      </c>
      <c r="G104" s="253"/>
      <c r="H104" s="117"/>
      <c r="I104" s="254"/>
    </row>
    <row r="105" spans="1:9" s="8" customFormat="1" ht="15" customHeight="1">
      <c r="A105" s="222">
        <v>104</v>
      </c>
      <c r="B105" s="115"/>
      <c r="C105" s="252"/>
      <c r="D105" s="116"/>
      <c r="E105" s="251"/>
      <c r="F105" s="251">
        <f t="shared" si="7"/>
        <v>0</v>
      </c>
      <c r="G105" s="253"/>
      <c r="H105" s="117"/>
      <c r="I105" s="254"/>
    </row>
    <row r="106" spans="1:9" s="8" customFormat="1" ht="15" customHeight="1">
      <c r="A106" s="222">
        <v>105</v>
      </c>
      <c r="B106" s="115"/>
      <c r="C106" s="252"/>
      <c r="D106" s="116"/>
      <c r="E106" s="251"/>
      <c r="F106" s="251">
        <f t="shared" si="7"/>
        <v>0</v>
      </c>
      <c r="G106" s="253"/>
      <c r="H106" s="117"/>
      <c r="I106" s="254"/>
    </row>
    <row r="107" spans="1:9" s="8" customFormat="1" ht="15" customHeight="1">
      <c r="A107" s="222">
        <v>106</v>
      </c>
      <c r="B107" s="115"/>
      <c r="C107" s="252"/>
      <c r="D107" s="116"/>
      <c r="E107" s="251"/>
      <c r="F107" s="251">
        <f t="shared" si="7"/>
        <v>0</v>
      </c>
      <c r="G107" s="253"/>
      <c r="H107" s="117"/>
      <c r="I107" s="254"/>
    </row>
    <row r="108" spans="1:9" s="8" customFormat="1" ht="15" customHeight="1">
      <c r="A108" s="222">
        <v>107</v>
      </c>
      <c r="B108" s="115"/>
      <c r="C108" s="252"/>
      <c r="D108" s="116"/>
      <c r="E108" s="251"/>
      <c r="F108" s="251">
        <f t="shared" si="7"/>
        <v>0</v>
      </c>
      <c r="G108" s="253"/>
      <c r="H108" s="117"/>
      <c r="I108" s="254"/>
    </row>
    <row r="109" spans="1:9" s="8" customFormat="1" ht="15" customHeight="1">
      <c r="A109" s="222">
        <v>108</v>
      </c>
      <c r="B109" s="115"/>
      <c r="C109" s="252"/>
      <c r="D109" s="116"/>
      <c r="E109" s="251"/>
      <c r="F109" s="251">
        <f t="shared" si="7"/>
        <v>0</v>
      </c>
      <c r="G109" s="253"/>
      <c r="H109" s="117"/>
      <c r="I109" s="254"/>
    </row>
    <row r="110" spans="1:9" s="8" customFormat="1" ht="15" customHeight="1">
      <c r="A110" s="222">
        <v>109</v>
      </c>
      <c r="B110" s="115"/>
      <c r="C110" s="252"/>
      <c r="D110" s="116"/>
      <c r="E110" s="251"/>
      <c r="F110" s="251">
        <f t="shared" si="7"/>
        <v>0</v>
      </c>
      <c r="G110" s="253"/>
      <c r="H110" s="117"/>
      <c r="I110" s="254"/>
    </row>
    <row r="111" spans="1:9" s="8" customFormat="1" ht="15" customHeight="1">
      <c r="A111" s="222">
        <v>110</v>
      </c>
      <c r="B111" s="115"/>
      <c r="C111" s="252"/>
      <c r="D111" s="116"/>
      <c r="E111" s="251"/>
      <c r="F111" s="251">
        <f t="shared" si="7"/>
        <v>0</v>
      </c>
      <c r="G111" s="253"/>
      <c r="H111" s="117"/>
      <c r="I111" s="254"/>
    </row>
    <row r="112" spans="1:9" s="8" customFormat="1" ht="15" customHeight="1">
      <c r="A112" s="11"/>
      <c r="B112" s="4"/>
      <c r="C112" s="106"/>
      <c r="D112" s="5"/>
      <c r="E112" s="25"/>
      <c r="F112" s="25">
        <f t="shared" si="7"/>
        <v>0</v>
      </c>
      <c r="G112" s="26"/>
      <c r="H112" s="6"/>
      <c r="I112" s="2"/>
    </row>
    <row r="113" spans="1:9" s="8" customFormat="1" ht="15" customHeight="1">
      <c r="A113" s="11"/>
      <c r="B113" s="4"/>
      <c r="C113" s="106"/>
      <c r="D113" s="5"/>
      <c r="E113" s="25"/>
      <c r="F113" s="25">
        <f t="shared" si="7"/>
        <v>0</v>
      </c>
      <c r="G113" s="26"/>
      <c r="H113" s="6"/>
      <c r="I113" s="2"/>
    </row>
    <row r="114" spans="1:9" s="8" customFormat="1" ht="15" customHeight="1">
      <c r="A114" s="11"/>
      <c r="B114" s="4"/>
      <c r="C114" s="106"/>
      <c r="D114" s="5"/>
      <c r="E114" s="25"/>
      <c r="F114" s="25">
        <f t="shared" si="7"/>
        <v>0</v>
      </c>
      <c r="G114" s="26"/>
      <c r="H114" s="6"/>
      <c r="I114" s="2"/>
    </row>
    <row r="115" spans="1:9" s="8" customFormat="1" ht="15" customHeight="1">
      <c r="A115" s="11"/>
      <c r="B115" s="4"/>
      <c r="C115" s="106"/>
      <c r="D115" s="5"/>
      <c r="E115" s="25"/>
      <c r="F115" s="25">
        <f t="shared" si="7"/>
        <v>0</v>
      </c>
      <c r="G115" s="26"/>
      <c r="H115" s="6"/>
      <c r="I115" s="2"/>
    </row>
    <row r="116" spans="1:9" s="8" customFormat="1" ht="15" customHeight="1">
      <c r="A116" s="11"/>
      <c r="B116" s="4"/>
      <c r="C116" s="106"/>
      <c r="D116" s="5"/>
      <c r="E116" s="25"/>
      <c r="F116" s="25">
        <f t="shared" si="7"/>
        <v>0</v>
      </c>
      <c r="G116" s="26"/>
      <c r="H116" s="6"/>
      <c r="I116" s="2"/>
    </row>
    <row r="117" spans="1:9" s="8" customFormat="1" ht="15" customHeight="1">
      <c r="A117" s="11"/>
      <c r="B117" s="4"/>
      <c r="C117" s="106"/>
      <c r="D117" s="5"/>
      <c r="E117" s="25"/>
      <c r="F117" s="25">
        <f t="shared" si="7"/>
        <v>0</v>
      </c>
      <c r="G117" s="26"/>
      <c r="H117" s="6"/>
      <c r="I117" s="2"/>
    </row>
    <row r="118" spans="1:9" s="8" customFormat="1" ht="15" customHeight="1">
      <c r="A118" s="11"/>
      <c r="B118" s="4"/>
      <c r="C118" s="106"/>
      <c r="D118" s="5"/>
      <c r="E118" s="25"/>
      <c r="F118" s="25">
        <f t="shared" si="7"/>
        <v>0</v>
      </c>
      <c r="G118" s="26"/>
      <c r="H118" s="6"/>
      <c r="I118" s="2"/>
    </row>
    <row r="119" spans="1:9" s="8" customFormat="1" ht="15" customHeight="1">
      <c r="A119" s="11"/>
      <c r="B119" s="4"/>
      <c r="C119" s="106"/>
      <c r="D119" s="5"/>
      <c r="E119" s="25"/>
      <c r="F119" s="25">
        <f t="shared" si="7"/>
        <v>0</v>
      </c>
      <c r="G119" s="26"/>
      <c r="H119" s="6"/>
      <c r="I119" s="2"/>
    </row>
    <row r="120" spans="1:9" s="8" customFormat="1" ht="15" customHeight="1">
      <c r="A120" s="11"/>
      <c r="B120" s="4"/>
      <c r="C120" s="106"/>
      <c r="D120" s="5"/>
      <c r="E120" s="25"/>
      <c r="F120" s="25">
        <f t="shared" si="7"/>
        <v>0</v>
      </c>
      <c r="G120" s="26"/>
      <c r="H120" s="6"/>
      <c r="I120" s="2"/>
    </row>
    <row r="121" spans="1:9" s="8" customFormat="1" ht="15" customHeight="1">
      <c r="A121" s="11"/>
      <c r="B121" s="4"/>
      <c r="C121" s="106"/>
      <c r="D121" s="5"/>
      <c r="E121" s="25"/>
      <c r="F121" s="25">
        <f t="shared" si="7"/>
        <v>0</v>
      </c>
      <c r="G121" s="26"/>
      <c r="H121" s="6"/>
      <c r="I121" s="2"/>
    </row>
    <row r="122" spans="1:9" s="8" customFormat="1" ht="15" customHeight="1">
      <c r="A122" s="11"/>
      <c r="B122" s="4"/>
      <c r="C122" s="106"/>
      <c r="D122" s="5"/>
      <c r="E122" s="25"/>
      <c r="F122" s="25">
        <f t="shared" si="7"/>
        <v>0</v>
      </c>
      <c r="G122" s="26"/>
      <c r="H122" s="6"/>
      <c r="I122" s="2"/>
    </row>
    <row r="123" spans="1:9" s="8" customFormat="1" ht="15" customHeight="1">
      <c r="A123" s="11"/>
      <c r="B123" s="4"/>
      <c r="C123" s="106"/>
      <c r="D123" s="5"/>
      <c r="E123" s="25"/>
      <c r="F123" s="25">
        <f t="shared" si="7"/>
        <v>0</v>
      </c>
      <c r="G123" s="26"/>
      <c r="H123" s="6"/>
      <c r="I123" s="2"/>
    </row>
    <row r="124" spans="1:9" s="8" customFormat="1" ht="15" customHeight="1">
      <c r="A124" s="11"/>
      <c r="B124" s="4"/>
      <c r="C124" s="106"/>
      <c r="D124" s="5"/>
      <c r="E124" s="25"/>
      <c r="F124" s="25">
        <f t="shared" si="7"/>
        <v>0</v>
      </c>
      <c r="G124" s="26"/>
      <c r="H124" s="6"/>
      <c r="I124" s="2"/>
    </row>
    <row r="125" spans="1:9" s="8" customFormat="1" ht="15" customHeight="1">
      <c r="A125" s="11"/>
      <c r="B125" s="4"/>
      <c r="C125" s="106"/>
      <c r="D125" s="5"/>
      <c r="E125" s="25"/>
      <c r="F125" s="25">
        <f t="shared" si="7"/>
        <v>0</v>
      </c>
      <c r="G125" s="26"/>
      <c r="H125" s="6"/>
      <c r="I125" s="2"/>
    </row>
    <row r="126" spans="1:9" s="8" customFormat="1" ht="15" customHeight="1">
      <c r="A126" s="11"/>
      <c r="B126" s="4"/>
      <c r="C126" s="106"/>
      <c r="D126" s="5"/>
      <c r="E126" s="25"/>
      <c r="F126" s="25">
        <f t="shared" ref="F126:F189" si="8">E126*22%+E126</f>
        <v>0</v>
      </c>
      <c r="G126" s="26"/>
      <c r="H126" s="6"/>
      <c r="I126" s="2"/>
    </row>
    <row r="127" spans="1:9" s="8" customFormat="1" ht="15" customHeight="1">
      <c r="A127" s="11"/>
      <c r="B127" s="4"/>
      <c r="C127" s="106"/>
      <c r="D127" s="5"/>
      <c r="E127" s="25"/>
      <c r="F127" s="25">
        <f t="shared" si="8"/>
        <v>0</v>
      </c>
      <c r="G127" s="26"/>
      <c r="H127" s="6"/>
      <c r="I127" s="2"/>
    </row>
    <row r="128" spans="1:9" s="8" customFormat="1" ht="15" customHeight="1">
      <c r="A128" s="11"/>
      <c r="B128" s="4"/>
      <c r="C128" s="106"/>
      <c r="D128" s="5"/>
      <c r="E128" s="25"/>
      <c r="F128" s="25">
        <f t="shared" si="8"/>
        <v>0</v>
      </c>
      <c r="G128" s="26"/>
      <c r="H128" s="6"/>
      <c r="I128" s="2"/>
    </row>
    <row r="129" spans="1:9" s="8" customFormat="1" ht="15" customHeight="1">
      <c r="A129" s="11"/>
      <c r="B129" s="4"/>
      <c r="C129" s="106"/>
      <c r="D129" s="5"/>
      <c r="E129" s="25"/>
      <c r="F129" s="25">
        <f t="shared" si="8"/>
        <v>0</v>
      </c>
      <c r="G129" s="26"/>
      <c r="H129" s="6"/>
      <c r="I129" s="2"/>
    </row>
    <row r="130" spans="1:9" s="8" customFormat="1" ht="15" customHeight="1">
      <c r="A130" s="11"/>
      <c r="B130" s="4"/>
      <c r="C130" s="106"/>
      <c r="D130" s="5"/>
      <c r="E130" s="25"/>
      <c r="F130" s="25">
        <f t="shared" si="8"/>
        <v>0</v>
      </c>
      <c r="G130" s="26"/>
      <c r="H130" s="6"/>
      <c r="I130" s="2"/>
    </row>
    <row r="131" spans="1:9" s="8" customFormat="1" ht="15" customHeight="1">
      <c r="A131" s="11"/>
      <c r="B131" s="4"/>
      <c r="C131" s="106"/>
      <c r="D131" s="5"/>
      <c r="E131" s="25"/>
      <c r="F131" s="25">
        <f t="shared" si="8"/>
        <v>0</v>
      </c>
      <c r="G131" s="26"/>
      <c r="H131" s="6"/>
      <c r="I131" s="2"/>
    </row>
    <row r="132" spans="1:9" s="8" customFormat="1" ht="15" customHeight="1">
      <c r="A132" s="11"/>
      <c r="B132" s="4"/>
      <c r="C132" s="106"/>
      <c r="D132" s="5"/>
      <c r="E132" s="25"/>
      <c r="F132" s="25">
        <f t="shared" si="8"/>
        <v>0</v>
      </c>
      <c r="G132" s="26"/>
      <c r="H132" s="6"/>
      <c r="I132" s="2"/>
    </row>
    <row r="133" spans="1:9" s="8" customFormat="1" ht="15" customHeight="1">
      <c r="A133" s="11"/>
      <c r="B133" s="4"/>
      <c r="C133" s="106"/>
      <c r="D133" s="5"/>
      <c r="E133" s="25"/>
      <c r="F133" s="25">
        <f t="shared" si="8"/>
        <v>0</v>
      </c>
      <c r="G133" s="26"/>
      <c r="H133" s="6"/>
      <c r="I133" s="2"/>
    </row>
    <row r="134" spans="1:9" s="8" customFormat="1" ht="15" customHeight="1">
      <c r="A134" s="11"/>
      <c r="B134" s="4"/>
      <c r="C134" s="106"/>
      <c r="D134" s="5"/>
      <c r="E134" s="25"/>
      <c r="F134" s="25">
        <f t="shared" si="8"/>
        <v>0</v>
      </c>
      <c r="G134" s="26"/>
      <c r="H134" s="6"/>
      <c r="I134" s="2"/>
    </row>
    <row r="135" spans="1:9" s="8" customFormat="1" ht="15" customHeight="1">
      <c r="A135" s="11"/>
      <c r="B135" s="4"/>
      <c r="C135" s="106"/>
      <c r="D135" s="5"/>
      <c r="E135" s="25"/>
      <c r="F135" s="25">
        <f t="shared" si="8"/>
        <v>0</v>
      </c>
      <c r="G135" s="26"/>
      <c r="H135" s="6"/>
      <c r="I135" s="2"/>
    </row>
    <row r="136" spans="1:9" s="8" customFormat="1" ht="15" customHeight="1">
      <c r="A136" s="11"/>
      <c r="B136" s="4"/>
      <c r="C136" s="106"/>
      <c r="D136" s="5"/>
      <c r="E136" s="25"/>
      <c r="F136" s="25">
        <f t="shared" si="8"/>
        <v>0</v>
      </c>
      <c r="G136" s="26"/>
      <c r="H136" s="6"/>
      <c r="I136" s="2"/>
    </row>
    <row r="137" spans="1:9" s="8" customFormat="1" ht="15" customHeight="1">
      <c r="A137" s="11"/>
      <c r="B137" s="4"/>
      <c r="C137" s="106"/>
      <c r="D137" s="5"/>
      <c r="E137" s="25"/>
      <c r="F137" s="25">
        <f t="shared" si="8"/>
        <v>0</v>
      </c>
      <c r="G137" s="26"/>
      <c r="H137" s="6"/>
      <c r="I137" s="2"/>
    </row>
    <row r="138" spans="1:9" s="8" customFormat="1" ht="15" customHeight="1">
      <c r="A138" s="11"/>
      <c r="B138" s="4"/>
      <c r="C138" s="106"/>
      <c r="D138" s="5"/>
      <c r="E138" s="25"/>
      <c r="F138" s="25">
        <f t="shared" si="8"/>
        <v>0</v>
      </c>
      <c r="G138" s="26"/>
      <c r="H138" s="6"/>
      <c r="I138" s="2"/>
    </row>
    <row r="139" spans="1:9" s="8" customFormat="1" ht="15" customHeight="1">
      <c r="A139" s="11"/>
      <c r="B139" s="4"/>
      <c r="C139" s="106"/>
      <c r="D139" s="5"/>
      <c r="E139" s="25"/>
      <c r="F139" s="25">
        <f t="shared" si="8"/>
        <v>0</v>
      </c>
      <c r="G139" s="26"/>
      <c r="H139" s="6"/>
      <c r="I139" s="2"/>
    </row>
    <row r="140" spans="1:9" s="8" customFormat="1" ht="15" customHeight="1">
      <c r="A140" s="11"/>
      <c r="B140" s="4"/>
      <c r="C140" s="106"/>
      <c r="D140" s="5"/>
      <c r="E140" s="25"/>
      <c r="F140" s="25">
        <f t="shared" si="8"/>
        <v>0</v>
      </c>
      <c r="G140" s="26"/>
      <c r="H140" s="6"/>
      <c r="I140" s="2"/>
    </row>
    <row r="141" spans="1:9" s="8" customFormat="1" ht="15" customHeight="1">
      <c r="A141" s="11"/>
      <c r="B141" s="4"/>
      <c r="C141" s="106"/>
      <c r="D141" s="5"/>
      <c r="E141" s="25"/>
      <c r="F141" s="25">
        <f t="shared" si="8"/>
        <v>0</v>
      </c>
      <c r="G141" s="26"/>
      <c r="H141" s="6"/>
      <c r="I141" s="2"/>
    </row>
    <row r="142" spans="1:9" s="8" customFormat="1" ht="15" customHeight="1">
      <c r="A142" s="11"/>
      <c r="B142" s="4"/>
      <c r="C142" s="106"/>
      <c r="D142" s="5"/>
      <c r="E142" s="25"/>
      <c r="F142" s="25">
        <f t="shared" si="8"/>
        <v>0</v>
      </c>
      <c r="G142" s="26"/>
      <c r="H142" s="6"/>
      <c r="I142" s="2"/>
    </row>
    <row r="143" spans="1:9" s="8" customFormat="1" ht="15" customHeight="1">
      <c r="A143" s="11"/>
      <c r="B143" s="4"/>
      <c r="C143" s="106"/>
      <c r="D143" s="5"/>
      <c r="E143" s="25"/>
      <c r="F143" s="25">
        <f t="shared" si="8"/>
        <v>0</v>
      </c>
      <c r="G143" s="26"/>
      <c r="H143" s="6"/>
      <c r="I143" s="2"/>
    </row>
    <row r="144" spans="1:9" s="8" customFormat="1" ht="15" customHeight="1">
      <c r="A144" s="11"/>
      <c r="B144" s="4"/>
      <c r="C144" s="106"/>
      <c r="D144" s="5"/>
      <c r="E144" s="25"/>
      <c r="F144" s="25">
        <f t="shared" si="8"/>
        <v>0</v>
      </c>
      <c r="G144" s="26"/>
      <c r="H144" s="6"/>
      <c r="I144" s="2"/>
    </row>
    <row r="145" spans="1:9" s="8" customFormat="1" ht="15" customHeight="1">
      <c r="A145" s="11"/>
      <c r="B145" s="4"/>
      <c r="C145" s="106"/>
      <c r="D145" s="5"/>
      <c r="E145" s="25"/>
      <c r="F145" s="25">
        <f t="shared" si="8"/>
        <v>0</v>
      </c>
      <c r="G145" s="26"/>
      <c r="H145" s="6"/>
      <c r="I145" s="2"/>
    </row>
    <row r="146" spans="1:9" s="8" customFormat="1" ht="15" customHeight="1">
      <c r="A146" s="11"/>
      <c r="B146" s="4"/>
      <c r="C146" s="106"/>
      <c r="D146" s="5"/>
      <c r="E146" s="25"/>
      <c r="F146" s="25">
        <f t="shared" si="8"/>
        <v>0</v>
      </c>
      <c r="G146" s="26"/>
      <c r="H146" s="6"/>
      <c r="I146" s="2"/>
    </row>
    <row r="147" spans="1:9" s="8" customFormat="1" ht="15" customHeight="1">
      <c r="A147" s="11"/>
      <c r="B147" s="4"/>
      <c r="C147" s="106"/>
      <c r="D147" s="5"/>
      <c r="E147" s="25"/>
      <c r="F147" s="25">
        <f t="shared" si="8"/>
        <v>0</v>
      </c>
      <c r="G147" s="26"/>
      <c r="H147" s="6"/>
      <c r="I147" s="2"/>
    </row>
    <row r="148" spans="1:9" s="8" customFormat="1" ht="15" customHeight="1">
      <c r="A148" s="11"/>
      <c r="B148" s="4"/>
      <c r="C148" s="106"/>
      <c r="D148" s="5"/>
      <c r="E148" s="25"/>
      <c r="F148" s="25">
        <f t="shared" si="8"/>
        <v>0</v>
      </c>
      <c r="G148" s="26"/>
      <c r="H148" s="6"/>
      <c r="I148" s="2"/>
    </row>
    <row r="149" spans="1:9" s="8" customFormat="1" ht="15" customHeight="1">
      <c r="A149" s="11"/>
      <c r="B149" s="4"/>
      <c r="C149" s="106"/>
      <c r="D149" s="5"/>
      <c r="E149" s="25"/>
      <c r="F149" s="25">
        <f t="shared" si="8"/>
        <v>0</v>
      </c>
      <c r="G149" s="26"/>
      <c r="H149" s="6"/>
      <c r="I149" s="2"/>
    </row>
    <row r="150" spans="1:9" s="8" customFormat="1" ht="15" customHeight="1">
      <c r="A150" s="11"/>
      <c r="B150" s="4"/>
      <c r="C150" s="106"/>
      <c r="D150" s="5"/>
      <c r="E150" s="25"/>
      <c r="F150" s="25">
        <f t="shared" si="8"/>
        <v>0</v>
      </c>
      <c r="G150" s="26"/>
      <c r="H150" s="6"/>
      <c r="I150" s="2"/>
    </row>
    <row r="151" spans="1:9" s="8" customFormat="1" ht="15" customHeight="1">
      <c r="A151" s="11"/>
      <c r="B151" s="4"/>
      <c r="C151" s="106"/>
      <c r="D151" s="5"/>
      <c r="E151" s="25"/>
      <c r="F151" s="25">
        <f t="shared" si="8"/>
        <v>0</v>
      </c>
      <c r="G151" s="26"/>
      <c r="H151" s="6"/>
      <c r="I151" s="2"/>
    </row>
    <row r="152" spans="1:9" s="8" customFormat="1" ht="15" customHeight="1">
      <c r="A152" s="11"/>
      <c r="B152" s="4"/>
      <c r="C152" s="106"/>
      <c r="D152" s="5"/>
      <c r="E152" s="25"/>
      <c r="F152" s="25">
        <f t="shared" si="8"/>
        <v>0</v>
      </c>
      <c r="G152" s="26"/>
      <c r="H152" s="6"/>
      <c r="I152" s="2"/>
    </row>
    <row r="153" spans="1:9" s="8" customFormat="1" ht="15" customHeight="1">
      <c r="A153" s="11"/>
      <c r="B153" s="4"/>
      <c r="C153" s="106"/>
      <c r="D153" s="5"/>
      <c r="E153" s="25"/>
      <c r="F153" s="25">
        <f t="shared" si="8"/>
        <v>0</v>
      </c>
      <c r="G153" s="26"/>
      <c r="H153" s="6"/>
      <c r="I153" s="2"/>
    </row>
    <row r="154" spans="1:9" s="8" customFormat="1" ht="15" customHeight="1">
      <c r="A154" s="11"/>
      <c r="B154" s="4"/>
      <c r="C154" s="106"/>
      <c r="D154" s="5"/>
      <c r="E154" s="25"/>
      <c r="F154" s="25">
        <f t="shared" si="8"/>
        <v>0</v>
      </c>
      <c r="G154" s="26"/>
      <c r="H154" s="6"/>
      <c r="I154" s="2"/>
    </row>
    <row r="155" spans="1:9" s="8" customFormat="1" ht="15" customHeight="1">
      <c r="A155" s="11"/>
      <c r="B155" s="4"/>
      <c r="C155" s="106"/>
      <c r="D155" s="5"/>
      <c r="E155" s="25"/>
      <c r="F155" s="25">
        <f t="shared" si="8"/>
        <v>0</v>
      </c>
      <c r="G155" s="26"/>
      <c r="H155" s="6"/>
      <c r="I155" s="2"/>
    </row>
    <row r="156" spans="1:9" s="8" customFormat="1" ht="15" customHeight="1">
      <c r="A156" s="11"/>
      <c r="B156" s="4"/>
      <c r="C156" s="106"/>
      <c r="D156" s="5"/>
      <c r="E156" s="25"/>
      <c r="F156" s="25">
        <f t="shared" si="8"/>
        <v>0</v>
      </c>
      <c r="G156" s="26"/>
      <c r="H156" s="6"/>
      <c r="I156" s="2"/>
    </row>
    <row r="157" spans="1:9" s="8" customFormat="1" ht="15" customHeight="1">
      <c r="A157" s="11"/>
      <c r="B157" s="4"/>
      <c r="C157" s="106"/>
      <c r="D157" s="5"/>
      <c r="E157" s="25"/>
      <c r="F157" s="25">
        <f t="shared" si="8"/>
        <v>0</v>
      </c>
      <c r="G157" s="26"/>
      <c r="H157" s="6"/>
      <c r="I157" s="2"/>
    </row>
    <row r="158" spans="1:9" s="8" customFormat="1" ht="15" customHeight="1">
      <c r="A158" s="11"/>
      <c r="B158" s="4"/>
      <c r="C158" s="106"/>
      <c r="D158" s="5"/>
      <c r="E158" s="25"/>
      <c r="F158" s="25">
        <f t="shared" si="8"/>
        <v>0</v>
      </c>
      <c r="G158" s="26"/>
      <c r="H158" s="6"/>
      <c r="I158" s="2"/>
    </row>
    <row r="159" spans="1:9" s="8" customFormat="1" ht="15" customHeight="1">
      <c r="A159" s="11"/>
      <c r="B159" s="4"/>
      <c r="C159" s="106"/>
      <c r="D159" s="5"/>
      <c r="E159" s="25"/>
      <c r="F159" s="25">
        <f t="shared" si="8"/>
        <v>0</v>
      </c>
      <c r="G159" s="26"/>
      <c r="H159" s="6"/>
      <c r="I159" s="2"/>
    </row>
    <row r="160" spans="1:9" s="8" customFormat="1" ht="15" customHeight="1">
      <c r="A160" s="11"/>
      <c r="B160" s="4"/>
      <c r="C160" s="106"/>
      <c r="D160" s="5"/>
      <c r="E160" s="25"/>
      <c r="F160" s="25">
        <f t="shared" si="8"/>
        <v>0</v>
      </c>
      <c r="G160" s="26"/>
      <c r="H160" s="6"/>
      <c r="I160" s="2"/>
    </row>
    <row r="161" spans="1:9" s="8" customFormat="1" ht="15" customHeight="1">
      <c r="A161" s="11"/>
      <c r="B161" s="4"/>
      <c r="C161" s="106"/>
      <c r="D161" s="5"/>
      <c r="E161" s="25"/>
      <c r="F161" s="25">
        <f t="shared" si="8"/>
        <v>0</v>
      </c>
      <c r="G161" s="26"/>
      <c r="H161" s="6"/>
      <c r="I161" s="2"/>
    </row>
    <row r="162" spans="1:9" s="8" customFormat="1" ht="15" customHeight="1">
      <c r="A162" s="11"/>
      <c r="B162" s="4"/>
      <c r="C162" s="106"/>
      <c r="D162" s="5"/>
      <c r="E162" s="25"/>
      <c r="F162" s="25">
        <f t="shared" si="8"/>
        <v>0</v>
      </c>
      <c r="G162" s="26"/>
      <c r="H162" s="6"/>
      <c r="I162" s="2"/>
    </row>
    <row r="163" spans="1:9" s="8" customFormat="1" ht="15" customHeight="1">
      <c r="A163" s="11"/>
      <c r="B163" s="4"/>
      <c r="C163" s="106"/>
      <c r="D163" s="5"/>
      <c r="E163" s="25"/>
      <c r="F163" s="25">
        <f t="shared" si="8"/>
        <v>0</v>
      </c>
      <c r="G163" s="26"/>
      <c r="H163" s="6"/>
      <c r="I163" s="2"/>
    </row>
    <row r="164" spans="1:9" s="8" customFormat="1" ht="15" customHeight="1">
      <c r="A164" s="11"/>
      <c r="B164" s="4"/>
      <c r="C164" s="106"/>
      <c r="D164" s="5"/>
      <c r="E164" s="25"/>
      <c r="F164" s="25">
        <f t="shared" si="8"/>
        <v>0</v>
      </c>
      <c r="G164" s="26"/>
      <c r="H164" s="6"/>
      <c r="I164" s="2"/>
    </row>
    <row r="165" spans="1:9" s="8" customFormat="1" ht="15" customHeight="1">
      <c r="A165" s="11"/>
      <c r="B165" s="4"/>
      <c r="C165" s="106"/>
      <c r="D165" s="5"/>
      <c r="E165" s="25"/>
      <c r="F165" s="25">
        <f t="shared" si="8"/>
        <v>0</v>
      </c>
      <c r="G165" s="26"/>
      <c r="H165" s="6"/>
      <c r="I165" s="2"/>
    </row>
    <row r="166" spans="1:9" s="8" customFormat="1" ht="15" customHeight="1">
      <c r="A166" s="11"/>
      <c r="B166" s="4"/>
      <c r="C166" s="106"/>
      <c r="D166" s="5"/>
      <c r="E166" s="25"/>
      <c r="F166" s="25">
        <f t="shared" si="8"/>
        <v>0</v>
      </c>
      <c r="G166" s="26"/>
      <c r="H166" s="6"/>
      <c r="I166" s="2"/>
    </row>
    <row r="167" spans="1:9" s="8" customFormat="1" ht="15" customHeight="1">
      <c r="A167" s="11"/>
      <c r="B167" s="4"/>
      <c r="C167" s="106"/>
      <c r="D167" s="5"/>
      <c r="E167" s="25"/>
      <c r="F167" s="25">
        <f t="shared" si="8"/>
        <v>0</v>
      </c>
      <c r="G167" s="26"/>
      <c r="H167" s="6"/>
      <c r="I167" s="2"/>
    </row>
    <row r="168" spans="1:9" s="8" customFormat="1" ht="15" customHeight="1">
      <c r="A168" s="11"/>
      <c r="B168" s="4"/>
      <c r="C168" s="106"/>
      <c r="D168" s="5"/>
      <c r="E168" s="25"/>
      <c r="F168" s="25">
        <f t="shared" si="8"/>
        <v>0</v>
      </c>
      <c r="G168" s="26"/>
      <c r="H168" s="6"/>
      <c r="I168" s="2"/>
    </row>
    <row r="169" spans="1:9" s="8" customFormat="1" ht="15" customHeight="1">
      <c r="A169" s="11"/>
      <c r="B169" s="4"/>
      <c r="C169" s="106"/>
      <c r="D169" s="5"/>
      <c r="E169" s="25"/>
      <c r="F169" s="25">
        <f t="shared" si="8"/>
        <v>0</v>
      </c>
      <c r="G169" s="26"/>
      <c r="H169" s="6"/>
      <c r="I169" s="2"/>
    </row>
    <row r="170" spans="1:9" s="8" customFormat="1" ht="15" customHeight="1">
      <c r="A170" s="11"/>
      <c r="B170" s="4"/>
      <c r="C170" s="106"/>
      <c r="D170" s="5"/>
      <c r="E170" s="25"/>
      <c r="F170" s="25">
        <f t="shared" si="8"/>
        <v>0</v>
      </c>
      <c r="G170" s="26"/>
      <c r="H170" s="6"/>
      <c r="I170" s="2"/>
    </row>
    <row r="171" spans="1:9" s="8" customFormat="1" ht="15" customHeight="1">
      <c r="A171" s="11"/>
      <c r="B171" s="4"/>
      <c r="C171" s="106"/>
      <c r="D171" s="5"/>
      <c r="E171" s="25"/>
      <c r="F171" s="25">
        <f t="shared" si="8"/>
        <v>0</v>
      </c>
      <c r="G171" s="26"/>
      <c r="H171" s="6"/>
      <c r="I171" s="2"/>
    </row>
    <row r="172" spans="1:9" s="8" customFormat="1" ht="15" customHeight="1">
      <c r="A172" s="11"/>
      <c r="B172" s="4"/>
      <c r="C172" s="106"/>
      <c r="D172" s="5"/>
      <c r="E172" s="25"/>
      <c r="F172" s="25">
        <f t="shared" si="8"/>
        <v>0</v>
      </c>
      <c r="G172" s="26"/>
      <c r="H172" s="6"/>
      <c r="I172" s="2"/>
    </row>
    <row r="173" spans="1:9" s="8" customFormat="1" ht="15" customHeight="1">
      <c r="A173" s="11"/>
      <c r="B173" s="4"/>
      <c r="C173" s="106"/>
      <c r="D173" s="5"/>
      <c r="E173" s="25"/>
      <c r="F173" s="25">
        <f t="shared" si="8"/>
        <v>0</v>
      </c>
      <c r="G173" s="26"/>
      <c r="H173" s="6"/>
      <c r="I173" s="2"/>
    </row>
    <row r="174" spans="1:9" s="8" customFormat="1" ht="15" customHeight="1">
      <c r="A174" s="11"/>
      <c r="B174" s="4"/>
      <c r="C174" s="106"/>
      <c r="D174" s="5"/>
      <c r="E174" s="25"/>
      <c r="F174" s="25">
        <f t="shared" si="8"/>
        <v>0</v>
      </c>
      <c r="G174" s="26"/>
      <c r="H174" s="6"/>
      <c r="I174" s="2"/>
    </row>
    <row r="175" spans="1:9" s="8" customFormat="1" ht="15" customHeight="1">
      <c r="A175" s="11"/>
      <c r="B175" s="4"/>
      <c r="C175" s="106"/>
      <c r="D175" s="5"/>
      <c r="E175" s="25"/>
      <c r="F175" s="25">
        <f t="shared" si="8"/>
        <v>0</v>
      </c>
      <c r="G175" s="26"/>
      <c r="H175" s="6"/>
      <c r="I175" s="2"/>
    </row>
    <row r="176" spans="1:9" s="8" customFormat="1" ht="15" customHeight="1">
      <c r="A176" s="11"/>
      <c r="B176" s="4"/>
      <c r="C176" s="106"/>
      <c r="D176" s="5"/>
      <c r="E176" s="25"/>
      <c r="F176" s="25">
        <f t="shared" si="8"/>
        <v>0</v>
      </c>
      <c r="G176" s="26"/>
      <c r="H176" s="6"/>
      <c r="I176" s="2"/>
    </row>
    <row r="177" spans="1:9" s="8" customFormat="1" ht="15" customHeight="1">
      <c r="A177" s="11"/>
      <c r="B177" s="4"/>
      <c r="C177" s="106"/>
      <c r="D177" s="5"/>
      <c r="E177" s="25"/>
      <c r="F177" s="25">
        <f t="shared" si="8"/>
        <v>0</v>
      </c>
      <c r="G177" s="26"/>
      <c r="H177" s="6"/>
      <c r="I177" s="2"/>
    </row>
    <row r="178" spans="1:9" s="8" customFormat="1" ht="15" customHeight="1">
      <c r="A178" s="11"/>
      <c r="B178" s="4"/>
      <c r="C178" s="106"/>
      <c r="D178" s="5"/>
      <c r="E178" s="25"/>
      <c r="F178" s="25">
        <f t="shared" si="8"/>
        <v>0</v>
      </c>
      <c r="G178" s="26"/>
      <c r="H178" s="6"/>
      <c r="I178" s="2"/>
    </row>
    <row r="179" spans="1:9" s="8" customFormat="1" ht="15" customHeight="1">
      <c r="A179" s="11"/>
      <c r="B179" s="4"/>
      <c r="C179" s="106"/>
      <c r="D179" s="5"/>
      <c r="E179" s="25"/>
      <c r="F179" s="25">
        <f t="shared" si="8"/>
        <v>0</v>
      </c>
      <c r="G179" s="26"/>
      <c r="H179" s="6"/>
      <c r="I179" s="2"/>
    </row>
    <row r="180" spans="1:9" s="8" customFormat="1" ht="15" customHeight="1">
      <c r="A180" s="11"/>
      <c r="B180" s="4"/>
      <c r="C180" s="106"/>
      <c r="D180" s="5"/>
      <c r="E180" s="25"/>
      <c r="F180" s="25">
        <f t="shared" si="8"/>
        <v>0</v>
      </c>
      <c r="G180" s="26"/>
      <c r="H180" s="6"/>
      <c r="I180" s="2"/>
    </row>
    <row r="181" spans="1:9" s="8" customFormat="1" ht="15" customHeight="1">
      <c r="A181" s="11"/>
      <c r="B181" s="4"/>
      <c r="C181" s="106"/>
      <c r="D181" s="5"/>
      <c r="E181" s="25"/>
      <c r="F181" s="25">
        <f t="shared" si="8"/>
        <v>0</v>
      </c>
      <c r="G181" s="26"/>
      <c r="H181" s="6"/>
      <c r="I181" s="2"/>
    </row>
    <row r="182" spans="1:9" s="8" customFormat="1" ht="15" customHeight="1">
      <c r="A182" s="11"/>
      <c r="B182" s="4"/>
      <c r="C182" s="106"/>
      <c r="D182" s="5"/>
      <c r="E182" s="25"/>
      <c r="F182" s="25">
        <f t="shared" si="8"/>
        <v>0</v>
      </c>
      <c r="G182" s="26"/>
      <c r="H182" s="6"/>
      <c r="I182" s="2"/>
    </row>
    <row r="183" spans="1:9" s="8" customFormat="1" ht="15" customHeight="1">
      <c r="A183" s="11"/>
      <c r="B183" s="4"/>
      <c r="C183" s="106"/>
      <c r="D183" s="5"/>
      <c r="E183" s="25"/>
      <c r="F183" s="25">
        <f t="shared" si="8"/>
        <v>0</v>
      </c>
      <c r="G183" s="26"/>
      <c r="H183" s="6"/>
      <c r="I183" s="2"/>
    </row>
    <row r="184" spans="1:9" s="8" customFormat="1" ht="15" customHeight="1">
      <c r="A184" s="11"/>
      <c r="B184" s="4"/>
      <c r="C184" s="106"/>
      <c r="D184" s="5"/>
      <c r="E184" s="25"/>
      <c r="F184" s="25">
        <f t="shared" si="8"/>
        <v>0</v>
      </c>
      <c r="G184" s="26"/>
      <c r="H184" s="6"/>
      <c r="I184" s="2"/>
    </row>
    <row r="185" spans="1:9" s="8" customFormat="1" ht="15" customHeight="1">
      <c r="A185" s="11"/>
      <c r="B185" s="4"/>
      <c r="C185" s="106"/>
      <c r="D185" s="5"/>
      <c r="E185" s="25"/>
      <c r="F185" s="25">
        <f t="shared" si="8"/>
        <v>0</v>
      </c>
      <c r="G185" s="26"/>
      <c r="H185" s="6"/>
      <c r="I185" s="2"/>
    </row>
    <row r="186" spans="1:9" s="8" customFormat="1" ht="15" customHeight="1">
      <c r="A186" s="11"/>
      <c r="B186" s="4"/>
      <c r="C186" s="106"/>
      <c r="D186" s="5"/>
      <c r="E186" s="25"/>
      <c r="F186" s="25">
        <f t="shared" si="8"/>
        <v>0</v>
      </c>
      <c r="G186" s="26"/>
      <c r="H186" s="6"/>
      <c r="I186" s="2"/>
    </row>
    <row r="187" spans="1:9" s="8" customFormat="1" ht="15" customHeight="1">
      <c r="A187" s="11"/>
      <c r="B187" s="4"/>
      <c r="C187" s="106"/>
      <c r="D187" s="5"/>
      <c r="E187" s="25"/>
      <c r="F187" s="25">
        <f t="shared" si="8"/>
        <v>0</v>
      </c>
      <c r="G187" s="26"/>
      <c r="H187" s="6"/>
      <c r="I187" s="2"/>
    </row>
    <row r="188" spans="1:9" s="8" customFormat="1" ht="15" customHeight="1">
      <c r="A188" s="11"/>
      <c r="B188" s="4"/>
      <c r="C188" s="106"/>
      <c r="D188" s="5"/>
      <c r="E188" s="25"/>
      <c r="F188" s="25">
        <f t="shared" si="8"/>
        <v>0</v>
      </c>
      <c r="G188" s="26"/>
      <c r="H188" s="6"/>
      <c r="I188" s="2"/>
    </row>
    <row r="189" spans="1:9" s="8" customFormat="1" ht="15" customHeight="1">
      <c r="A189" s="11"/>
      <c r="B189" s="4"/>
      <c r="C189" s="106"/>
      <c r="D189" s="5"/>
      <c r="E189" s="25"/>
      <c r="F189" s="25">
        <f t="shared" si="8"/>
        <v>0</v>
      </c>
      <c r="G189" s="26"/>
      <c r="H189" s="6"/>
      <c r="I189" s="2"/>
    </row>
    <row r="190" spans="1:9" s="8" customFormat="1" ht="15" customHeight="1">
      <c r="A190" s="11"/>
      <c r="B190" s="4"/>
      <c r="C190" s="106"/>
      <c r="D190" s="5"/>
      <c r="E190" s="25"/>
      <c r="F190" s="25">
        <f t="shared" ref="F190:F210" si="9">E190*22%+E190</f>
        <v>0</v>
      </c>
      <c r="G190" s="26"/>
      <c r="H190" s="6"/>
      <c r="I190" s="2"/>
    </row>
    <row r="191" spans="1:9" s="8" customFormat="1" ht="15" customHeight="1">
      <c r="A191" s="11"/>
      <c r="B191" s="4"/>
      <c r="C191" s="106"/>
      <c r="D191" s="5"/>
      <c r="E191" s="25"/>
      <c r="F191" s="25">
        <f t="shared" si="9"/>
        <v>0</v>
      </c>
      <c r="G191" s="26"/>
      <c r="H191" s="6"/>
      <c r="I191" s="2"/>
    </row>
    <row r="192" spans="1:9" s="8" customFormat="1" ht="15" customHeight="1">
      <c r="A192" s="11"/>
      <c r="B192" s="4"/>
      <c r="C192" s="106"/>
      <c r="D192" s="5"/>
      <c r="E192" s="25"/>
      <c r="F192" s="25">
        <f t="shared" si="9"/>
        <v>0</v>
      </c>
      <c r="G192" s="26"/>
      <c r="H192" s="6"/>
      <c r="I192" s="2"/>
    </row>
    <row r="193" spans="1:9" s="8" customFormat="1" ht="15" customHeight="1">
      <c r="A193" s="11"/>
      <c r="B193" s="4"/>
      <c r="C193" s="106"/>
      <c r="D193" s="5"/>
      <c r="E193" s="25"/>
      <c r="F193" s="25">
        <f t="shared" si="9"/>
        <v>0</v>
      </c>
      <c r="G193" s="26"/>
      <c r="H193" s="6"/>
      <c r="I193" s="2"/>
    </row>
    <row r="194" spans="1:9" s="8" customFormat="1" ht="15" customHeight="1">
      <c r="A194" s="11"/>
      <c r="B194" s="4"/>
      <c r="C194" s="106"/>
      <c r="D194" s="5"/>
      <c r="E194" s="25"/>
      <c r="F194" s="25">
        <f t="shared" si="9"/>
        <v>0</v>
      </c>
      <c r="G194" s="26"/>
      <c r="H194" s="6"/>
      <c r="I194" s="2"/>
    </row>
    <row r="195" spans="1:9" s="8" customFormat="1" ht="15" customHeight="1">
      <c r="A195" s="11"/>
      <c r="B195" s="4"/>
      <c r="C195" s="106"/>
      <c r="D195" s="5"/>
      <c r="E195" s="25"/>
      <c r="F195" s="25">
        <f t="shared" si="9"/>
        <v>0</v>
      </c>
      <c r="G195" s="26"/>
      <c r="H195" s="6"/>
      <c r="I195" s="2"/>
    </row>
    <row r="196" spans="1:9" s="8" customFormat="1" ht="15" customHeight="1">
      <c r="A196" s="11"/>
      <c r="B196" s="4"/>
      <c r="C196" s="106"/>
      <c r="D196" s="5"/>
      <c r="E196" s="25"/>
      <c r="F196" s="25">
        <f t="shared" si="9"/>
        <v>0</v>
      </c>
      <c r="G196" s="26"/>
      <c r="H196" s="6"/>
      <c r="I196" s="2"/>
    </row>
    <row r="197" spans="1:9" s="8" customFormat="1" ht="15" customHeight="1">
      <c r="A197" s="11"/>
      <c r="B197" s="4"/>
      <c r="C197" s="106"/>
      <c r="D197" s="5"/>
      <c r="E197" s="25"/>
      <c r="F197" s="25">
        <f t="shared" si="9"/>
        <v>0</v>
      </c>
      <c r="G197" s="26"/>
      <c r="H197" s="6"/>
      <c r="I197" s="2"/>
    </row>
    <row r="198" spans="1:9" s="8" customFormat="1" ht="15" customHeight="1">
      <c r="A198" s="11"/>
      <c r="B198" s="4"/>
      <c r="C198" s="106"/>
      <c r="D198" s="5"/>
      <c r="E198" s="25"/>
      <c r="F198" s="25">
        <f t="shared" si="9"/>
        <v>0</v>
      </c>
      <c r="G198" s="26"/>
      <c r="H198" s="6"/>
      <c r="I198" s="2"/>
    </row>
    <row r="199" spans="1:9" s="8" customFormat="1" ht="15" customHeight="1">
      <c r="A199" s="11"/>
      <c r="B199" s="4"/>
      <c r="C199" s="106"/>
      <c r="D199" s="5"/>
      <c r="E199" s="25"/>
      <c r="F199" s="25">
        <f t="shared" si="9"/>
        <v>0</v>
      </c>
      <c r="G199" s="26"/>
      <c r="H199" s="6"/>
      <c r="I199" s="2"/>
    </row>
    <row r="200" spans="1:9" s="8" customFormat="1" ht="15" customHeight="1">
      <c r="A200" s="11"/>
      <c r="B200" s="4"/>
      <c r="C200" s="106"/>
      <c r="D200" s="5"/>
      <c r="E200" s="25"/>
      <c r="F200" s="25">
        <f t="shared" si="9"/>
        <v>0</v>
      </c>
      <c r="G200" s="26"/>
      <c r="H200" s="6"/>
      <c r="I200" s="2"/>
    </row>
    <row r="201" spans="1:9" s="8" customFormat="1" ht="15" customHeight="1">
      <c r="A201" s="11"/>
      <c r="B201" s="4"/>
      <c r="C201" s="106"/>
      <c r="D201" s="5"/>
      <c r="E201" s="25"/>
      <c r="F201" s="25">
        <f t="shared" si="9"/>
        <v>0</v>
      </c>
      <c r="G201" s="26"/>
      <c r="H201" s="6"/>
      <c r="I201" s="2"/>
    </row>
    <row r="202" spans="1:9" s="8" customFormat="1" ht="15" customHeight="1">
      <c r="A202" s="11"/>
      <c r="B202" s="4"/>
      <c r="C202" s="106"/>
      <c r="D202" s="5"/>
      <c r="E202" s="25"/>
      <c r="F202" s="25">
        <f t="shared" si="9"/>
        <v>0</v>
      </c>
      <c r="G202" s="26"/>
      <c r="H202" s="6"/>
      <c r="I202" s="2"/>
    </row>
    <row r="203" spans="1:9" s="8" customFormat="1" ht="15" customHeight="1">
      <c r="A203" s="11"/>
      <c r="B203" s="4"/>
      <c r="C203" s="106"/>
      <c r="D203" s="5"/>
      <c r="E203" s="25"/>
      <c r="F203" s="25">
        <f t="shared" si="9"/>
        <v>0</v>
      </c>
      <c r="G203" s="26"/>
      <c r="H203" s="6"/>
      <c r="I203" s="2"/>
    </row>
    <row r="204" spans="1:9" s="8" customFormat="1" ht="15" customHeight="1">
      <c r="A204" s="11"/>
      <c r="B204" s="4"/>
      <c r="C204" s="106"/>
      <c r="D204" s="5"/>
      <c r="E204" s="25"/>
      <c r="F204" s="25">
        <f t="shared" si="9"/>
        <v>0</v>
      </c>
      <c r="G204" s="26"/>
      <c r="H204" s="6"/>
      <c r="I204" s="2"/>
    </row>
    <row r="205" spans="1:9" s="8" customFormat="1" ht="15" customHeight="1">
      <c r="A205" s="11"/>
      <c r="B205" s="4"/>
      <c r="C205" s="106"/>
      <c r="D205" s="5"/>
      <c r="E205" s="25"/>
      <c r="F205" s="25">
        <f t="shared" si="9"/>
        <v>0</v>
      </c>
      <c r="G205" s="26"/>
      <c r="H205" s="6"/>
      <c r="I205" s="2"/>
    </row>
    <row r="206" spans="1:9" s="8" customFormat="1" ht="15" customHeight="1">
      <c r="A206" s="11"/>
      <c r="B206" s="4"/>
      <c r="C206" s="106"/>
      <c r="D206" s="5"/>
      <c r="E206" s="25"/>
      <c r="F206" s="25">
        <f t="shared" si="9"/>
        <v>0</v>
      </c>
      <c r="G206" s="26"/>
      <c r="H206" s="6"/>
      <c r="I206" s="2"/>
    </row>
    <row r="207" spans="1:9" s="8" customFormat="1" ht="15" customHeight="1">
      <c r="A207" s="11"/>
      <c r="B207" s="4"/>
      <c r="C207" s="106"/>
      <c r="D207" s="5"/>
      <c r="E207" s="25"/>
      <c r="F207" s="25">
        <f t="shared" si="9"/>
        <v>0</v>
      </c>
      <c r="G207" s="26"/>
      <c r="H207" s="6"/>
      <c r="I207" s="2"/>
    </row>
    <row r="208" spans="1:9" s="8" customFormat="1" ht="15" customHeight="1">
      <c r="A208" s="11"/>
      <c r="B208" s="4"/>
      <c r="C208" s="106"/>
      <c r="D208" s="5"/>
      <c r="E208" s="25"/>
      <c r="F208" s="25">
        <f t="shared" si="9"/>
        <v>0</v>
      </c>
      <c r="G208" s="26"/>
      <c r="H208" s="6"/>
      <c r="I208" s="2"/>
    </row>
    <row r="209" spans="1:9" s="8" customFormat="1" ht="15" customHeight="1">
      <c r="A209" s="11"/>
      <c r="B209" s="4"/>
      <c r="C209" s="106"/>
      <c r="D209" s="5"/>
      <c r="E209" s="25"/>
      <c r="F209" s="25">
        <f t="shared" si="9"/>
        <v>0</v>
      </c>
      <c r="G209" s="26"/>
      <c r="H209" s="6"/>
      <c r="I209" s="2"/>
    </row>
    <row r="210" spans="1:9" s="8" customFormat="1" ht="15" customHeight="1">
      <c r="A210" s="11"/>
      <c r="B210" s="4"/>
      <c r="C210" s="106"/>
      <c r="D210" s="5"/>
      <c r="E210" s="25"/>
      <c r="F210" s="25">
        <f t="shared" si="9"/>
        <v>0</v>
      </c>
      <c r="G210" s="26"/>
      <c r="H210" s="6"/>
      <c r="I210" s="2"/>
    </row>
    <row r="211" spans="1:9" s="8" customFormat="1" ht="15" customHeight="1">
      <c r="A211" s="11"/>
      <c r="B211" s="4"/>
      <c r="C211" s="109"/>
      <c r="D211" s="28"/>
      <c r="E211" s="28"/>
      <c r="F211" s="27"/>
      <c r="G211" s="6"/>
      <c r="H211" s="6"/>
      <c r="I211" s="40"/>
    </row>
    <row r="212" spans="1:9" s="8" customFormat="1" ht="15" customHeight="1">
      <c r="A212" s="11"/>
      <c r="B212" s="4"/>
      <c r="C212" s="109"/>
      <c r="D212" s="28"/>
      <c r="E212" s="28"/>
      <c r="F212" s="28"/>
      <c r="G212" s="6"/>
      <c r="H212" s="6"/>
      <c r="I212" s="40"/>
    </row>
    <row r="213" spans="1:9" s="8" customFormat="1" ht="15" customHeight="1">
      <c r="A213" s="11"/>
      <c r="B213" s="4"/>
      <c r="C213" s="109"/>
      <c r="D213" s="28"/>
      <c r="E213" s="28"/>
      <c r="F213" s="28"/>
      <c r="G213" s="6"/>
      <c r="H213" s="6"/>
      <c r="I213" s="40"/>
    </row>
    <row r="214" spans="1:9" s="8" customFormat="1" ht="15" customHeight="1">
      <c r="A214" s="11"/>
      <c r="B214" s="4"/>
      <c r="C214" s="109"/>
      <c r="D214" s="28"/>
      <c r="E214" s="28"/>
      <c r="F214" s="28"/>
      <c r="G214" s="6"/>
      <c r="H214" s="6"/>
      <c r="I214" s="40"/>
    </row>
    <row r="215" spans="1:9" s="8" customFormat="1" ht="15" customHeight="1">
      <c r="A215" s="11"/>
      <c r="B215" s="4"/>
      <c r="C215" s="109"/>
      <c r="D215" s="28"/>
      <c r="E215" s="28"/>
      <c r="F215" s="28"/>
      <c r="G215" s="6"/>
      <c r="H215" s="6"/>
      <c r="I215" s="40"/>
    </row>
    <row r="216" spans="1:9" s="8" customFormat="1" ht="15" customHeight="1">
      <c r="A216" s="11"/>
      <c r="B216" s="4"/>
      <c r="C216" s="109"/>
      <c r="D216" s="28"/>
      <c r="E216" s="28"/>
      <c r="F216" s="28"/>
      <c r="G216" s="6"/>
      <c r="H216" s="6"/>
      <c r="I216" s="40"/>
    </row>
    <row r="217" spans="1:9" s="8" customFormat="1" ht="15" customHeight="1">
      <c r="A217" s="11"/>
      <c r="B217" s="4"/>
      <c r="C217" s="109"/>
      <c r="D217" s="28"/>
      <c r="E217" s="28"/>
      <c r="F217" s="28"/>
      <c r="G217" s="6"/>
      <c r="H217" s="6"/>
      <c r="I217" s="40"/>
    </row>
    <row r="218" spans="1:9" s="8" customFormat="1" ht="15" customHeight="1">
      <c r="A218" s="11"/>
      <c r="B218" s="4"/>
      <c r="C218" s="109"/>
      <c r="D218" s="28"/>
      <c r="E218" s="28"/>
      <c r="F218" s="28"/>
      <c r="G218" s="6"/>
      <c r="H218" s="6"/>
      <c r="I218" s="40"/>
    </row>
    <row r="219" spans="1:9" s="8" customFormat="1" ht="15" customHeight="1">
      <c r="A219" s="11"/>
      <c r="B219" s="4"/>
      <c r="C219" s="109"/>
      <c r="D219" s="28"/>
      <c r="E219" s="28"/>
      <c r="F219" s="28"/>
      <c r="G219" s="6"/>
      <c r="H219" s="6"/>
      <c r="I219" s="40"/>
    </row>
    <row r="220" spans="1:9" s="8" customFormat="1" ht="15" customHeight="1">
      <c r="A220" s="11"/>
      <c r="B220" s="4"/>
      <c r="C220" s="109"/>
      <c r="D220" s="28"/>
      <c r="E220" s="28"/>
      <c r="F220" s="28"/>
      <c r="G220" s="6"/>
      <c r="H220" s="6"/>
      <c r="I220" s="40"/>
    </row>
    <row r="221" spans="1:9" s="8" customFormat="1" ht="15" customHeight="1">
      <c r="A221" s="11"/>
      <c r="B221" s="4"/>
      <c r="C221" s="109"/>
      <c r="D221" s="28"/>
      <c r="E221" s="28"/>
      <c r="F221" s="28"/>
      <c r="G221" s="6"/>
      <c r="H221" s="6"/>
      <c r="I221" s="40"/>
    </row>
    <row r="222" spans="1:9" s="8" customFormat="1" ht="15" customHeight="1">
      <c r="A222" s="11"/>
      <c r="B222" s="4"/>
      <c r="C222" s="109"/>
      <c r="D222" s="28"/>
      <c r="E222" s="28"/>
      <c r="F222" s="28"/>
      <c r="G222" s="6"/>
      <c r="H222" s="6"/>
      <c r="I222" s="40"/>
    </row>
    <row r="223" spans="1:9" s="8" customFormat="1" ht="15" customHeight="1">
      <c r="A223" s="11"/>
      <c r="B223" s="4"/>
      <c r="C223" s="109"/>
      <c r="D223" s="28"/>
      <c r="E223" s="28"/>
      <c r="F223" s="28"/>
      <c r="G223" s="6"/>
      <c r="H223" s="6"/>
      <c r="I223" s="40"/>
    </row>
    <row r="224" spans="1:9" s="8" customFormat="1" ht="15" customHeight="1">
      <c r="A224" s="11"/>
      <c r="B224" s="4"/>
      <c r="C224" s="109"/>
      <c r="D224" s="28"/>
      <c r="E224" s="28"/>
      <c r="F224" s="28"/>
      <c r="G224" s="6"/>
      <c r="H224" s="6"/>
      <c r="I224" s="40"/>
    </row>
    <row r="225" spans="1:9" s="8" customFormat="1" ht="15" customHeight="1">
      <c r="A225" s="11"/>
      <c r="B225" s="4"/>
      <c r="C225" s="109"/>
      <c r="D225" s="28"/>
      <c r="E225" s="28"/>
      <c r="F225" s="28"/>
      <c r="G225" s="6"/>
      <c r="H225" s="6"/>
      <c r="I225" s="40"/>
    </row>
    <row r="226" spans="1:9" s="8" customFormat="1" ht="15" customHeight="1">
      <c r="A226" s="11"/>
      <c r="B226" s="4"/>
      <c r="C226" s="109"/>
      <c r="D226" s="28"/>
      <c r="E226" s="28"/>
      <c r="F226" s="28"/>
      <c r="G226" s="6"/>
      <c r="H226" s="6"/>
      <c r="I226" s="40"/>
    </row>
    <row r="227" spans="1:9" s="8" customFormat="1" ht="15" customHeight="1">
      <c r="A227" s="11"/>
      <c r="B227" s="4"/>
      <c r="C227" s="109"/>
      <c r="D227" s="28"/>
      <c r="E227" s="28"/>
      <c r="F227" s="28"/>
      <c r="G227" s="6"/>
      <c r="H227" s="6"/>
      <c r="I227" s="40"/>
    </row>
    <row r="228" spans="1:9" s="8" customFormat="1" ht="15" customHeight="1">
      <c r="A228" s="11"/>
      <c r="B228" s="4"/>
      <c r="C228" s="109"/>
      <c r="D228" s="28"/>
      <c r="E228" s="28"/>
      <c r="F228" s="28"/>
      <c r="G228" s="6"/>
      <c r="H228" s="6"/>
      <c r="I228" s="40"/>
    </row>
    <row r="229" spans="1:9" s="8" customFormat="1" ht="15" customHeight="1">
      <c r="A229" s="11"/>
      <c r="B229" s="4"/>
      <c r="C229" s="109"/>
      <c r="D229" s="28"/>
      <c r="E229" s="28"/>
      <c r="F229" s="28"/>
      <c r="G229" s="6"/>
      <c r="H229" s="6"/>
      <c r="I229" s="40"/>
    </row>
    <row r="230" spans="1:9" s="8" customFormat="1" ht="15" customHeight="1">
      <c r="A230" s="11"/>
      <c r="B230" s="4"/>
      <c r="C230" s="109"/>
      <c r="D230" s="28"/>
      <c r="E230" s="28"/>
      <c r="F230" s="28"/>
      <c r="G230" s="6"/>
      <c r="H230" s="6"/>
      <c r="I230" s="40"/>
    </row>
    <row r="231" spans="1:9" s="8" customFormat="1" ht="15" customHeight="1">
      <c r="A231" s="11"/>
      <c r="B231" s="4"/>
      <c r="C231" s="109"/>
      <c r="D231" s="28"/>
      <c r="E231" s="28"/>
      <c r="F231" s="28"/>
      <c r="G231" s="6"/>
      <c r="H231" s="6"/>
      <c r="I231" s="40"/>
    </row>
    <row r="232" spans="1:9" s="8" customFormat="1" ht="15" customHeight="1">
      <c r="A232" s="11"/>
      <c r="B232" s="4"/>
      <c r="C232" s="109"/>
      <c r="D232" s="28"/>
      <c r="E232" s="28"/>
      <c r="F232" s="28"/>
      <c r="G232" s="6"/>
      <c r="H232" s="6"/>
      <c r="I232" s="40"/>
    </row>
    <row r="233" spans="1:9" s="8" customFormat="1" ht="15" customHeight="1">
      <c r="A233" s="11"/>
      <c r="B233" s="4"/>
      <c r="C233" s="109"/>
      <c r="D233" s="28"/>
      <c r="E233" s="28"/>
      <c r="F233" s="28"/>
      <c r="G233" s="6"/>
      <c r="H233" s="6"/>
      <c r="I233" s="40"/>
    </row>
    <row r="234" spans="1:9" s="8" customFormat="1" ht="15" customHeight="1">
      <c r="A234" s="11"/>
      <c r="B234" s="4"/>
      <c r="C234" s="109"/>
      <c r="D234" s="28"/>
      <c r="E234" s="28"/>
      <c r="F234" s="28"/>
      <c r="G234" s="6"/>
      <c r="H234" s="6"/>
      <c r="I234" s="40"/>
    </row>
    <row r="235" spans="1:9" s="8" customFormat="1" ht="15" customHeight="1">
      <c r="A235" s="11"/>
      <c r="B235" s="4"/>
      <c r="C235" s="109"/>
      <c r="D235" s="28"/>
      <c r="E235" s="28"/>
      <c r="F235" s="28"/>
      <c r="G235" s="6"/>
      <c r="H235" s="6"/>
      <c r="I235" s="40"/>
    </row>
    <row r="236" spans="1:9" s="8" customFormat="1" ht="15" customHeight="1">
      <c r="A236" s="11"/>
      <c r="B236" s="4"/>
      <c r="C236" s="109"/>
      <c r="D236" s="28"/>
      <c r="E236" s="28"/>
      <c r="F236" s="28"/>
      <c r="G236" s="6"/>
      <c r="H236" s="6"/>
      <c r="I236" s="40"/>
    </row>
    <row r="237" spans="1:9" s="8" customFormat="1" ht="15" customHeight="1">
      <c r="A237" s="11"/>
      <c r="B237" s="4"/>
      <c r="C237" s="109"/>
      <c r="D237" s="28"/>
      <c r="E237" s="28"/>
      <c r="F237" s="28"/>
      <c r="G237" s="6"/>
      <c r="H237" s="6"/>
      <c r="I237" s="40"/>
    </row>
    <row r="238" spans="1:9" s="8" customFormat="1" ht="15" customHeight="1">
      <c r="A238" s="11"/>
      <c r="B238" s="4"/>
      <c r="C238" s="109"/>
      <c r="D238" s="28"/>
      <c r="E238" s="28"/>
      <c r="F238" s="28"/>
      <c r="G238" s="6"/>
      <c r="H238" s="6"/>
      <c r="I238" s="40"/>
    </row>
    <row r="239" spans="1:9" s="8" customFormat="1" ht="15" customHeight="1">
      <c r="A239" s="11"/>
      <c r="B239" s="4"/>
      <c r="C239" s="109"/>
      <c r="D239" s="28"/>
      <c r="E239" s="28"/>
      <c r="F239" s="28"/>
      <c r="G239" s="6"/>
      <c r="H239" s="6"/>
      <c r="I239" s="40"/>
    </row>
    <row r="240" spans="1:9" s="8" customFormat="1" ht="15" customHeight="1">
      <c r="A240" s="11"/>
      <c r="B240" s="4"/>
      <c r="C240" s="109"/>
      <c r="D240" s="28"/>
      <c r="E240" s="28"/>
      <c r="F240" s="28"/>
      <c r="G240" s="6"/>
      <c r="H240" s="6"/>
      <c r="I240" s="40"/>
    </row>
    <row r="241" spans="1:9" s="8" customFormat="1" ht="15" customHeight="1">
      <c r="A241" s="11"/>
      <c r="B241" s="4"/>
      <c r="C241" s="109"/>
      <c r="D241" s="28"/>
      <c r="E241" s="28"/>
      <c r="F241" s="28"/>
      <c r="G241" s="6"/>
      <c r="H241" s="6"/>
      <c r="I241" s="40"/>
    </row>
    <row r="242" spans="1:9" s="8" customFormat="1" ht="15" customHeight="1">
      <c r="A242" s="11"/>
      <c r="B242" s="4"/>
      <c r="C242" s="109"/>
      <c r="D242" s="28"/>
      <c r="E242" s="28"/>
      <c r="F242" s="28"/>
      <c r="G242" s="6"/>
      <c r="H242" s="6"/>
      <c r="I242" s="40"/>
    </row>
    <row r="243" spans="1:9" s="8" customFormat="1" ht="15" customHeight="1">
      <c r="A243" s="11"/>
      <c r="B243" s="4"/>
      <c r="C243" s="109"/>
      <c r="D243" s="28"/>
      <c r="E243" s="28"/>
      <c r="F243" s="28"/>
      <c r="G243" s="6"/>
      <c r="H243" s="6"/>
      <c r="I243" s="40"/>
    </row>
    <row r="244" spans="1:9" s="8" customFormat="1" ht="15" customHeight="1">
      <c r="A244" s="11"/>
      <c r="B244" s="4"/>
      <c r="C244" s="109"/>
      <c r="D244" s="28"/>
      <c r="E244" s="28"/>
      <c r="F244" s="28"/>
      <c r="G244" s="6"/>
      <c r="H244" s="6"/>
      <c r="I244" s="40"/>
    </row>
    <row r="245" spans="1:9" s="8" customFormat="1" ht="15" customHeight="1">
      <c r="A245" s="11"/>
      <c r="B245" s="4"/>
      <c r="C245" s="109"/>
      <c r="D245" s="28"/>
      <c r="E245" s="28"/>
      <c r="F245" s="28"/>
      <c r="G245" s="6"/>
      <c r="H245" s="6"/>
      <c r="I245" s="40"/>
    </row>
    <row r="246" spans="1:9" s="8" customFormat="1" ht="15" customHeight="1">
      <c r="A246" s="11"/>
      <c r="B246" s="4"/>
      <c r="C246" s="109"/>
      <c r="D246" s="28"/>
      <c r="E246" s="28"/>
      <c r="F246" s="28"/>
      <c r="G246" s="6"/>
      <c r="H246" s="6"/>
      <c r="I246" s="40"/>
    </row>
    <row r="247" spans="1:9" s="8" customFormat="1" ht="15" customHeight="1">
      <c r="A247" s="11"/>
      <c r="B247" s="4"/>
      <c r="C247" s="109"/>
      <c r="D247" s="28"/>
      <c r="E247" s="28"/>
      <c r="F247" s="28"/>
      <c r="G247" s="6"/>
      <c r="H247" s="6"/>
      <c r="I247" s="40"/>
    </row>
    <row r="248" spans="1:9" s="8" customFormat="1" ht="15" customHeight="1">
      <c r="A248" s="11"/>
      <c r="B248" s="4"/>
      <c r="C248" s="109"/>
      <c r="D248" s="28"/>
      <c r="E248" s="28"/>
      <c r="F248" s="28"/>
      <c r="G248" s="6"/>
      <c r="H248" s="6"/>
      <c r="I248" s="40"/>
    </row>
    <row r="249" spans="1:9" s="8" customFormat="1">
      <c r="A249" s="11"/>
      <c r="B249" s="4"/>
      <c r="C249" s="109"/>
      <c r="D249" s="28"/>
      <c r="E249" s="28"/>
      <c r="F249" s="28"/>
      <c r="G249" s="6"/>
      <c r="H249" s="6"/>
      <c r="I249" s="40"/>
    </row>
    <row r="250" spans="1:9" s="8" customFormat="1">
      <c r="A250" s="11"/>
      <c r="B250" s="4"/>
      <c r="C250" s="109"/>
      <c r="D250" s="28"/>
      <c r="E250" s="28"/>
      <c r="F250" s="28"/>
      <c r="G250" s="6"/>
      <c r="H250" s="6"/>
      <c r="I250" s="40"/>
    </row>
    <row r="251" spans="1:9" s="8" customFormat="1">
      <c r="A251" s="11"/>
      <c r="B251" s="4"/>
      <c r="C251" s="109"/>
      <c r="D251" s="28"/>
      <c r="E251" s="28"/>
      <c r="F251" s="28"/>
      <c r="G251" s="6"/>
      <c r="H251" s="6"/>
      <c r="I251" s="40"/>
    </row>
    <row r="252" spans="1:9" s="8" customFormat="1">
      <c r="A252" s="11"/>
      <c r="B252" s="4"/>
      <c r="C252" s="109"/>
      <c r="D252" s="28"/>
      <c r="E252" s="28"/>
      <c r="F252" s="28"/>
      <c r="G252" s="6"/>
      <c r="H252" s="6"/>
      <c r="I252" s="40"/>
    </row>
    <row r="253" spans="1:9" s="8" customFormat="1">
      <c r="A253" s="11"/>
      <c r="B253" s="4"/>
      <c r="C253" s="109"/>
      <c r="D253" s="28"/>
      <c r="E253" s="28"/>
      <c r="F253" s="28"/>
      <c r="G253" s="6"/>
      <c r="H253" s="6"/>
      <c r="I253" s="40"/>
    </row>
    <row r="254" spans="1:9" s="8" customFormat="1">
      <c r="A254" s="11"/>
      <c r="B254" s="4"/>
      <c r="C254" s="109"/>
      <c r="D254" s="28"/>
      <c r="E254" s="28"/>
      <c r="F254" s="28"/>
      <c r="G254" s="6"/>
      <c r="H254" s="6"/>
      <c r="I254" s="40"/>
    </row>
    <row r="255" spans="1:9" s="8" customFormat="1">
      <c r="A255" s="11"/>
      <c r="B255" s="4"/>
      <c r="C255" s="109"/>
      <c r="D255" s="28"/>
      <c r="E255" s="28"/>
      <c r="F255" s="28"/>
      <c r="G255" s="6"/>
      <c r="H255" s="6"/>
      <c r="I255" s="40"/>
    </row>
    <row r="256" spans="1:9" s="8" customFormat="1">
      <c r="A256" s="11"/>
      <c r="B256" s="4"/>
      <c r="C256" s="109"/>
      <c r="D256" s="28"/>
      <c r="E256" s="28"/>
      <c r="F256" s="28"/>
      <c r="G256" s="6"/>
      <c r="H256" s="6"/>
      <c r="I256" s="40"/>
    </row>
    <row r="257" spans="1:9" s="8" customFormat="1">
      <c r="A257" s="11"/>
      <c r="B257" s="4"/>
      <c r="C257" s="109"/>
      <c r="D257" s="28"/>
      <c r="E257" s="28"/>
      <c r="F257" s="28"/>
      <c r="G257" s="6"/>
      <c r="H257" s="6"/>
      <c r="I257" s="40"/>
    </row>
    <row r="258" spans="1:9" s="8" customFormat="1">
      <c r="A258" s="11"/>
      <c r="B258" s="4"/>
      <c r="C258" s="109"/>
      <c r="D258" s="28"/>
      <c r="E258" s="28"/>
      <c r="F258" s="28"/>
      <c r="G258" s="6"/>
      <c r="H258" s="6"/>
      <c r="I258" s="40"/>
    </row>
    <row r="259" spans="1:9" s="8" customFormat="1">
      <c r="A259" s="11"/>
      <c r="B259" s="4"/>
      <c r="C259" s="109"/>
      <c r="D259" s="28"/>
      <c r="E259" s="28"/>
      <c r="F259" s="28"/>
      <c r="G259" s="6"/>
      <c r="H259" s="6"/>
      <c r="I259" s="40"/>
    </row>
    <row r="260" spans="1:9" s="8" customFormat="1">
      <c r="A260" s="11"/>
      <c r="B260" s="4"/>
      <c r="C260" s="109"/>
      <c r="D260" s="28"/>
      <c r="E260" s="28"/>
      <c r="F260" s="28"/>
      <c r="G260" s="6"/>
      <c r="H260" s="6"/>
      <c r="I260" s="40"/>
    </row>
    <row r="261" spans="1:9" s="8" customFormat="1">
      <c r="A261" s="11"/>
      <c r="B261" s="4"/>
      <c r="C261" s="109"/>
      <c r="D261" s="28"/>
      <c r="E261" s="28"/>
      <c r="F261" s="28"/>
      <c r="G261" s="6"/>
      <c r="H261" s="6"/>
      <c r="I261" s="40"/>
    </row>
    <row r="262" spans="1:9" s="8" customFormat="1">
      <c r="A262" s="11"/>
      <c r="B262" s="4"/>
      <c r="C262" s="109"/>
      <c r="D262" s="28"/>
      <c r="E262" s="28"/>
      <c r="F262" s="28"/>
      <c r="G262" s="6"/>
      <c r="H262" s="6"/>
      <c r="I262" s="40"/>
    </row>
    <row r="263" spans="1:9" s="8" customFormat="1">
      <c r="A263" s="11"/>
      <c r="B263" s="4"/>
      <c r="C263" s="109"/>
      <c r="D263" s="28"/>
      <c r="E263" s="28"/>
      <c r="F263" s="28"/>
      <c r="G263" s="6"/>
      <c r="H263" s="6"/>
      <c r="I263" s="40"/>
    </row>
    <row r="264" spans="1:9" s="8" customFormat="1">
      <c r="A264" s="11"/>
      <c r="B264" s="4"/>
      <c r="C264" s="109"/>
      <c r="D264" s="28"/>
      <c r="E264" s="28"/>
      <c r="F264" s="28"/>
      <c r="G264" s="6"/>
      <c r="H264" s="6"/>
      <c r="I264" s="40"/>
    </row>
    <row r="265" spans="1:9" s="8" customFormat="1">
      <c r="A265" s="11"/>
      <c r="B265" s="4"/>
      <c r="C265" s="109"/>
      <c r="D265" s="28"/>
      <c r="E265" s="28"/>
      <c r="F265" s="28"/>
      <c r="G265" s="6"/>
      <c r="H265" s="6"/>
      <c r="I265" s="40"/>
    </row>
    <row r="266" spans="1:9" s="8" customFormat="1">
      <c r="A266" s="11"/>
      <c r="B266" s="4"/>
      <c r="C266" s="109"/>
      <c r="D266" s="28"/>
      <c r="E266" s="28"/>
      <c r="F266" s="28"/>
      <c r="G266" s="6"/>
      <c r="H266" s="6"/>
      <c r="I266" s="40"/>
    </row>
    <row r="267" spans="1:9" s="8" customFormat="1">
      <c r="A267" s="12"/>
      <c r="B267" s="4"/>
      <c r="C267" s="109"/>
      <c r="D267" s="28"/>
      <c r="E267" s="28"/>
      <c r="F267" s="28"/>
      <c r="G267" s="6"/>
      <c r="H267" s="6"/>
      <c r="I267" s="40"/>
    </row>
    <row r="268" spans="1:9" s="8" customFormat="1">
      <c r="A268" s="12"/>
      <c r="B268" s="4"/>
      <c r="C268" s="109"/>
      <c r="D268" s="28"/>
      <c r="E268" s="28"/>
      <c r="F268" s="28"/>
      <c r="G268" s="6"/>
      <c r="H268" s="6"/>
      <c r="I268" s="40"/>
    </row>
    <row r="269" spans="1:9" s="8" customFormat="1">
      <c r="A269" s="12"/>
      <c r="B269" s="4"/>
      <c r="C269" s="109"/>
      <c r="D269" s="28"/>
      <c r="E269" s="28"/>
      <c r="F269" s="28"/>
      <c r="G269" s="6"/>
      <c r="H269" s="6"/>
      <c r="I269" s="40"/>
    </row>
    <row r="270" spans="1:9" s="8" customFormat="1">
      <c r="A270" s="12"/>
      <c r="B270" s="4"/>
      <c r="C270" s="109"/>
      <c r="D270" s="28"/>
      <c r="E270" s="28"/>
      <c r="F270" s="28"/>
      <c r="G270" s="6"/>
      <c r="H270" s="6"/>
      <c r="I270" s="40"/>
    </row>
    <row r="271" spans="1:9" s="8" customFormat="1">
      <c r="A271" s="12"/>
      <c r="B271" s="4"/>
      <c r="C271" s="109"/>
      <c r="D271" s="28"/>
      <c r="E271" s="28"/>
      <c r="F271" s="28"/>
      <c r="G271" s="6"/>
      <c r="H271" s="6"/>
      <c r="I271" s="40"/>
    </row>
    <row r="272" spans="1:9" s="8" customFormat="1">
      <c r="A272" s="12"/>
      <c r="B272" s="4"/>
      <c r="C272" s="109"/>
      <c r="D272" s="28"/>
      <c r="E272" s="28"/>
      <c r="F272" s="28"/>
      <c r="G272" s="6"/>
      <c r="H272" s="6"/>
      <c r="I272" s="40"/>
    </row>
    <row r="273" spans="1:9" s="8" customFormat="1">
      <c r="A273" s="12"/>
      <c r="B273" s="4"/>
      <c r="C273" s="109"/>
      <c r="D273" s="28"/>
      <c r="E273" s="28"/>
      <c r="F273" s="28"/>
      <c r="G273" s="6"/>
      <c r="H273" s="6"/>
      <c r="I273" s="40"/>
    </row>
    <row r="274" spans="1:9" s="8" customFormat="1">
      <c r="A274" s="12"/>
      <c r="B274" s="4"/>
      <c r="C274" s="109"/>
      <c r="D274" s="28"/>
      <c r="E274" s="28"/>
      <c r="F274" s="28"/>
      <c r="G274" s="6"/>
      <c r="H274" s="6"/>
      <c r="I274" s="40"/>
    </row>
    <row r="275" spans="1:9" s="8" customFormat="1">
      <c r="A275" s="12"/>
      <c r="B275" s="4"/>
      <c r="C275" s="109"/>
      <c r="D275" s="28"/>
      <c r="E275" s="28"/>
      <c r="F275" s="28"/>
      <c r="G275" s="6"/>
      <c r="H275" s="6"/>
      <c r="I275" s="40"/>
    </row>
    <row r="276" spans="1:9" s="8" customFormat="1">
      <c r="A276" s="12"/>
      <c r="B276" s="4"/>
      <c r="C276" s="109"/>
      <c r="D276" s="28"/>
      <c r="E276" s="28"/>
      <c r="F276" s="28"/>
      <c r="G276" s="6"/>
      <c r="H276" s="6"/>
      <c r="I276" s="40"/>
    </row>
    <row r="277" spans="1:9" s="8" customFormat="1">
      <c r="A277" s="12"/>
      <c r="B277" s="4"/>
      <c r="C277" s="109"/>
      <c r="D277" s="28"/>
      <c r="E277" s="28"/>
      <c r="F277" s="28"/>
      <c r="G277" s="6"/>
      <c r="H277" s="6"/>
      <c r="I277" s="40"/>
    </row>
    <row r="278" spans="1:9" s="8" customFormat="1">
      <c r="A278" s="12"/>
      <c r="B278" s="4"/>
      <c r="C278" s="109"/>
      <c r="D278" s="28"/>
      <c r="E278" s="28"/>
      <c r="F278" s="28"/>
      <c r="G278" s="6"/>
      <c r="H278" s="6"/>
      <c r="I278" s="40"/>
    </row>
    <row r="279" spans="1:9" s="8" customFormat="1">
      <c r="A279" s="12"/>
      <c r="B279" s="4"/>
      <c r="C279" s="109"/>
      <c r="D279" s="28"/>
      <c r="E279" s="28"/>
      <c r="F279" s="28"/>
      <c r="G279" s="6"/>
      <c r="H279" s="6"/>
      <c r="I279" s="40"/>
    </row>
    <row r="280" spans="1:9" s="8" customFormat="1">
      <c r="A280" s="12"/>
      <c r="B280" s="4"/>
      <c r="C280" s="109"/>
      <c r="D280" s="28"/>
      <c r="E280" s="28"/>
      <c r="F280" s="28"/>
      <c r="G280" s="6"/>
      <c r="H280" s="6"/>
      <c r="I280" s="40"/>
    </row>
    <row r="281" spans="1:9" s="8" customFormat="1">
      <c r="A281" s="12"/>
      <c r="B281" s="4"/>
      <c r="C281" s="109"/>
      <c r="D281" s="28"/>
      <c r="E281" s="28"/>
      <c r="F281" s="28"/>
      <c r="G281" s="6"/>
      <c r="H281" s="6"/>
      <c r="I281" s="40"/>
    </row>
    <row r="282" spans="1:9" s="8" customFormat="1">
      <c r="A282" s="12"/>
      <c r="B282" s="4"/>
      <c r="C282" s="109"/>
      <c r="D282" s="28"/>
      <c r="E282" s="28"/>
      <c r="F282" s="28"/>
      <c r="G282" s="6"/>
      <c r="H282" s="6"/>
      <c r="I282" s="40"/>
    </row>
    <row r="283" spans="1:9" s="8" customFormat="1">
      <c r="A283" s="12"/>
      <c r="B283" s="4"/>
      <c r="C283" s="109"/>
      <c r="D283" s="28"/>
      <c r="E283" s="28"/>
      <c r="F283" s="28"/>
      <c r="G283" s="6"/>
      <c r="H283" s="6"/>
      <c r="I283" s="40"/>
    </row>
    <row r="284" spans="1:9" s="8" customFormat="1">
      <c r="A284" s="12"/>
      <c r="B284" s="4"/>
      <c r="C284" s="109"/>
      <c r="D284" s="28"/>
      <c r="E284" s="28"/>
      <c r="F284" s="28"/>
      <c r="G284" s="6"/>
      <c r="H284" s="6"/>
      <c r="I284" s="40"/>
    </row>
    <row r="285" spans="1:9" s="8" customFormat="1">
      <c r="A285" s="12"/>
      <c r="B285" s="4"/>
      <c r="C285" s="109"/>
      <c r="D285" s="28"/>
      <c r="E285" s="28"/>
      <c r="F285" s="28"/>
      <c r="G285" s="6"/>
      <c r="H285" s="6"/>
      <c r="I285" s="40"/>
    </row>
    <row r="286" spans="1:9" s="8" customFormat="1">
      <c r="A286" s="12"/>
      <c r="B286" s="4"/>
      <c r="C286" s="109"/>
      <c r="D286" s="28"/>
      <c r="E286" s="28"/>
      <c r="F286" s="28"/>
      <c r="G286" s="6"/>
      <c r="H286" s="6"/>
      <c r="I286" s="40"/>
    </row>
    <row r="287" spans="1:9" s="8" customFormat="1">
      <c r="A287" s="12"/>
      <c r="B287" s="4"/>
      <c r="C287" s="109"/>
      <c r="D287" s="28"/>
      <c r="E287" s="28"/>
      <c r="F287" s="28"/>
      <c r="G287" s="6"/>
      <c r="H287" s="6"/>
      <c r="I287" s="40"/>
    </row>
    <row r="288" spans="1:9" s="8" customFormat="1">
      <c r="A288" s="12"/>
      <c r="B288" s="4"/>
      <c r="C288" s="109"/>
      <c r="D288" s="28"/>
      <c r="E288" s="28"/>
      <c r="F288" s="28"/>
      <c r="G288" s="6"/>
      <c r="H288" s="6"/>
      <c r="I288" s="40"/>
    </row>
    <row r="289" spans="1:9" s="8" customFormat="1">
      <c r="A289" s="12"/>
      <c r="B289" s="4"/>
      <c r="C289" s="109"/>
      <c r="D289" s="28"/>
      <c r="E289" s="28"/>
      <c r="F289" s="28"/>
      <c r="G289" s="6"/>
      <c r="H289" s="6"/>
      <c r="I289" s="40"/>
    </row>
    <row r="290" spans="1:9" s="8" customFormat="1">
      <c r="A290" s="12"/>
      <c r="B290" s="4"/>
      <c r="C290" s="109"/>
      <c r="D290" s="28"/>
      <c r="E290" s="28"/>
      <c r="F290" s="28"/>
      <c r="G290" s="6"/>
      <c r="H290" s="6"/>
      <c r="I290" s="40"/>
    </row>
    <row r="291" spans="1:9" s="8" customFormat="1">
      <c r="A291" s="12"/>
      <c r="B291" s="4"/>
      <c r="C291" s="109"/>
      <c r="D291" s="28"/>
      <c r="E291" s="28"/>
      <c r="F291" s="28"/>
      <c r="G291" s="6"/>
      <c r="H291" s="6"/>
      <c r="I291" s="40"/>
    </row>
    <row r="292" spans="1:9" s="8" customFormat="1">
      <c r="A292" s="12"/>
      <c r="B292" s="4"/>
      <c r="C292" s="109"/>
      <c r="D292" s="28"/>
      <c r="E292" s="28"/>
      <c r="F292" s="28"/>
      <c r="G292" s="6"/>
      <c r="H292" s="6"/>
      <c r="I292" s="40"/>
    </row>
    <row r="293" spans="1:9" s="8" customFormat="1">
      <c r="A293" s="12"/>
      <c r="B293" s="4"/>
      <c r="C293" s="109"/>
      <c r="D293" s="28"/>
      <c r="E293" s="28"/>
      <c r="F293" s="28"/>
      <c r="G293" s="6"/>
      <c r="H293" s="6"/>
      <c r="I293" s="40"/>
    </row>
    <row r="294" spans="1:9" s="8" customFormat="1">
      <c r="A294" s="12"/>
      <c r="B294" s="4"/>
      <c r="C294" s="109"/>
      <c r="D294" s="28"/>
      <c r="E294" s="28"/>
      <c r="F294" s="28"/>
      <c r="G294" s="6"/>
      <c r="H294" s="6"/>
      <c r="I294" s="40"/>
    </row>
    <row r="295" spans="1:9" s="8" customFormat="1">
      <c r="A295" s="12"/>
      <c r="B295" s="4"/>
      <c r="C295" s="109"/>
      <c r="D295" s="28"/>
      <c r="E295" s="28"/>
      <c r="F295" s="28"/>
      <c r="G295" s="6"/>
      <c r="H295" s="6"/>
      <c r="I295" s="40"/>
    </row>
    <row r="296" spans="1:9" s="8" customFormat="1">
      <c r="A296" s="12"/>
      <c r="B296" s="4"/>
      <c r="C296" s="109"/>
      <c r="D296" s="28"/>
      <c r="E296" s="28"/>
      <c r="F296" s="28"/>
      <c r="G296" s="6"/>
      <c r="H296" s="6"/>
      <c r="I296" s="40"/>
    </row>
    <row r="297" spans="1:9" s="8" customFormat="1">
      <c r="A297" s="12"/>
      <c r="B297" s="4"/>
      <c r="C297" s="109"/>
      <c r="D297" s="28"/>
      <c r="E297" s="28"/>
      <c r="F297" s="28"/>
      <c r="G297" s="6"/>
      <c r="H297" s="6"/>
      <c r="I297" s="40"/>
    </row>
    <row r="298" spans="1:9" s="8" customFormat="1">
      <c r="A298" s="12"/>
      <c r="B298" s="4"/>
      <c r="C298" s="109"/>
      <c r="D298" s="28"/>
      <c r="E298" s="28"/>
      <c r="F298" s="28"/>
      <c r="G298" s="6"/>
      <c r="H298" s="6"/>
      <c r="I298" s="40"/>
    </row>
    <row r="299" spans="1:9" s="8" customFormat="1">
      <c r="A299" s="12"/>
      <c r="B299" s="4"/>
      <c r="C299" s="109"/>
      <c r="D299" s="28"/>
      <c r="E299" s="28"/>
      <c r="F299" s="28"/>
      <c r="G299" s="6"/>
      <c r="H299" s="6"/>
      <c r="I299" s="40"/>
    </row>
    <row r="300" spans="1:9" s="8" customFormat="1">
      <c r="A300" s="12"/>
      <c r="B300" s="4"/>
      <c r="C300" s="109"/>
      <c r="D300" s="28"/>
      <c r="E300" s="28"/>
      <c r="F300" s="28"/>
      <c r="G300" s="6"/>
      <c r="H300" s="6"/>
      <c r="I300" s="40"/>
    </row>
    <row r="301" spans="1:9" s="8" customFormat="1">
      <c r="A301" s="12"/>
      <c r="B301" s="4"/>
      <c r="C301" s="109"/>
      <c r="D301" s="28"/>
      <c r="E301" s="28"/>
      <c r="F301" s="28"/>
      <c r="G301" s="6"/>
      <c r="H301" s="6"/>
      <c r="I301" s="40"/>
    </row>
    <row r="302" spans="1:9" s="8" customFormat="1">
      <c r="A302" s="12"/>
      <c r="B302" s="4"/>
      <c r="C302" s="109"/>
      <c r="D302" s="28"/>
      <c r="E302" s="28"/>
      <c r="F302" s="28"/>
      <c r="G302" s="6"/>
      <c r="H302" s="6"/>
      <c r="I302" s="40"/>
    </row>
    <row r="303" spans="1:9" s="8" customFormat="1">
      <c r="A303" s="12"/>
      <c r="B303" s="4"/>
      <c r="C303" s="109"/>
      <c r="D303" s="28"/>
      <c r="E303" s="28"/>
      <c r="F303" s="28"/>
      <c r="G303" s="6"/>
      <c r="H303" s="6"/>
      <c r="I303" s="40"/>
    </row>
    <row r="304" spans="1:9" s="8" customFormat="1">
      <c r="A304" s="12"/>
      <c r="B304" s="4"/>
      <c r="C304" s="109"/>
      <c r="D304" s="28"/>
      <c r="E304" s="28"/>
      <c r="F304" s="28"/>
      <c r="G304" s="6"/>
      <c r="H304" s="6"/>
      <c r="I304" s="40"/>
    </row>
    <row r="305" spans="1:9" s="8" customFormat="1">
      <c r="A305" s="12"/>
      <c r="B305" s="4"/>
      <c r="C305" s="109"/>
      <c r="D305" s="28"/>
      <c r="E305" s="28"/>
      <c r="F305" s="28"/>
      <c r="G305" s="6"/>
      <c r="H305" s="6"/>
      <c r="I305" s="40"/>
    </row>
    <row r="306" spans="1:9" s="8" customFormat="1">
      <c r="A306" s="12"/>
      <c r="B306" s="4"/>
      <c r="C306" s="109"/>
      <c r="D306" s="28"/>
      <c r="E306" s="28"/>
      <c r="F306" s="28"/>
      <c r="G306" s="6"/>
      <c r="H306" s="6"/>
      <c r="I306" s="40"/>
    </row>
    <row r="307" spans="1:9" s="8" customFormat="1">
      <c r="A307" s="12"/>
      <c r="B307" s="4"/>
      <c r="C307" s="109"/>
      <c r="D307" s="28"/>
      <c r="E307" s="28"/>
      <c r="F307" s="28"/>
      <c r="G307" s="6"/>
      <c r="H307" s="6"/>
      <c r="I307" s="40"/>
    </row>
    <row r="308" spans="1:9" s="8" customFormat="1">
      <c r="A308" s="12"/>
      <c r="B308" s="4"/>
      <c r="C308" s="109"/>
      <c r="D308" s="28"/>
      <c r="E308" s="28"/>
      <c r="F308" s="28"/>
      <c r="G308" s="6"/>
      <c r="H308" s="6"/>
      <c r="I308" s="40"/>
    </row>
    <row r="309" spans="1:9" s="8" customFormat="1">
      <c r="A309" s="12"/>
      <c r="B309" s="4"/>
      <c r="C309" s="109"/>
      <c r="D309" s="28"/>
      <c r="E309" s="28"/>
      <c r="F309" s="28"/>
      <c r="G309" s="6"/>
      <c r="H309" s="6"/>
      <c r="I309" s="40"/>
    </row>
    <row r="310" spans="1:9" s="8" customFormat="1">
      <c r="A310" s="12"/>
      <c r="B310" s="4"/>
      <c r="C310" s="109"/>
      <c r="D310" s="28"/>
      <c r="E310" s="28"/>
      <c r="F310" s="28"/>
      <c r="G310" s="6"/>
      <c r="H310" s="6"/>
      <c r="I310" s="40"/>
    </row>
    <row r="311" spans="1:9" s="8" customFormat="1">
      <c r="A311" s="12"/>
      <c r="B311" s="4"/>
      <c r="C311" s="109"/>
      <c r="D311" s="28"/>
      <c r="E311" s="28"/>
      <c r="F311" s="28"/>
      <c r="G311" s="6"/>
      <c r="H311" s="6"/>
      <c r="I311" s="40"/>
    </row>
    <row r="312" spans="1:9" s="8" customFormat="1">
      <c r="A312" s="12"/>
      <c r="B312" s="4"/>
      <c r="C312" s="109"/>
      <c r="D312" s="28"/>
      <c r="E312" s="28"/>
      <c r="F312" s="28"/>
      <c r="G312" s="6"/>
      <c r="H312" s="6"/>
      <c r="I312" s="40"/>
    </row>
    <row r="313" spans="1:9" s="8" customFormat="1">
      <c r="A313" s="12"/>
      <c r="B313" s="4"/>
      <c r="C313" s="109"/>
      <c r="D313" s="28"/>
      <c r="E313" s="28"/>
      <c r="F313" s="28"/>
      <c r="G313" s="6"/>
      <c r="H313" s="6"/>
      <c r="I313" s="40"/>
    </row>
    <row r="314" spans="1:9" s="8" customFormat="1">
      <c r="A314" s="12"/>
      <c r="B314" s="4"/>
      <c r="C314" s="109"/>
      <c r="D314" s="28"/>
      <c r="E314" s="28"/>
      <c r="F314" s="28"/>
      <c r="G314" s="6"/>
      <c r="H314" s="6"/>
      <c r="I314" s="40"/>
    </row>
    <row r="315" spans="1:9" s="8" customFormat="1">
      <c r="A315" s="12"/>
      <c r="B315" s="4"/>
      <c r="C315" s="109"/>
      <c r="D315" s="28"/>
      <c r="E315" s="28"/>
      <c r="F315" s="28"/>
      <c r="G315" s="6"/>
      <c r="H315" s="6"/>
      <c r="I315" s="40"/>
    </row>
    <row r="316" spans="1:9" s="8" customFormat="1">
      <c r="A316" s="12"/>
      <c r="B316" s="4"/>
      <c r="C316" s="109"/>
      <c r="D316" s="28"/>
      <c r="E316" s="28"/>
      <c r="F316" s="28"/>
      <c r="G316" s="6"/>
      <c r="H316" s="6"/>
      <c r="I316" s="40"/>
    </row>
    <row r="317" spans="1:9" s="8" customFormat="1">
      <c r="A317" s="12"/>
      <c r="B317" s="4"/>
      <c r="C317" s="109"/>
      <c r="D317" s="28"/>
      <c r="E317" s="28"/>
      <c r="F317" s="28"/>
      <c r="G317" s="6"/>
      <c r="H317" s="6"/>
      <c r="I317" s="40"/>
    </row>
    <row r="318" spans="1:9" s="8" customFormat="1">
      <c r="A318" s="12"/>
      <c r="B318" s="4"/>
      <c r="C318" s="109"/>
      <c r="D318" s="28"/>
      <c r="E318" s="28"/>
      <c r="F318" s="28"/>
      <c r="G318" s="6"/>
      <c r="H318" s="6"/>
      <c r="I318" s="40"/>
    </row>
    <row r="319" spans="1:9" s="8" customFormat="1">
      <c r="A319" s="12"/>
      <c r="B319" s="4"/>
      <c r="C319" s="109"/>
      <c r="D319" s="28"/>
      <c r="E319" s="28"/>
      <c r="F319" s="28"/>
      <c r="G319" s="6"/>
      <c r="H319" s="6"/>
      <c r="I319" s="40"/>
    </row>
    <row r="320" spans="1:9" s="8" customFormat="1">
      <c r="A320" s="12"/>
      <c r="B320" s="4"/>
      <c r="C320" s="109"/>
      <c r="D320" s="28"/>
      <c r="E320" s="28"/>
      <c r="F320" s="28"/>
      <c r="G320" s="6"/>
      <c r="H320" s="6"/>
      <c r="I320" s="40"/>
    </row>
    <row r="321" spans="1:9" s="8" customFormat="1">
      <c r="A321" s="12"/>
      <c r="B321" s="4"/>
      <c r="C321" s="109"/>
      <c r="D321" s="28"/>
      <c r="E321" s="28"/>
      <c r="F321" s="28"/>
      <c r="G321" s="6"/>
      <c r="H321" s="6"/>
      <c r="I321" s="40"/>
    </row>
    <row r="322" spans="1:9" s="8" customFormat="1">
      <c r="A322" s="12"/>
      <c r="B322" s="4"/>
      <c r="C322" s="109"/>
      <c r="D322" s="28"/>
      <c r="E322" s="28"/>
      <c r="F322" s="28"/>
      <c r="G322" s="6"/>
      <c r="H322" s="6"/>
      <c r="I322" s="40"/>
    </row>
    <row r="323" spans="1:9" s="8" customFormat="1">
      <c r="A323" s="12"/>
      <c r="B323" s="4"/>
      <c r="C323" s="109"/>
      <c r="D323" s="28"/>
      <c r="E323" s="28"/>
      <c r="F323" s="28"/>
      <c r="G323" s="6"/>
      <c r="H323" s="6"/>
      <c r="I323" s="40"/>
    </row>
    <row r="324" spans="1:9" s="8" customFormat="1">
      <c r="A324" s="12"/>
      <c r="B324" s="4"/>
      <c r="C324" s="109"/>
      <c r="D324" s="28"/>
      <c r="E324" s="28"/>
      <c r="F324" s="28"/>
      <c r="G324" s="6"/>
      <c r="H324" s="6"/>
      <c r="I324" s="40"/>
    </row>
    <row r="325" spans="1:9" s="8" customFormat="1">
      <c r="A325" s="12"/>
      <c r="B325" s="4"/>
      <c r="C325" s="109"/>
      <c r="D325" s="28"/>
      <c r="E325" s="28"/>
      <c r="F325" s="28"/>
      <c r="G325" s="6"/>
      <c r="H325" s="6"/>
      <c r="I325" s="40"/>
    </row>
    <row r="326" spans="1:9" s="8" customFormat="1">
      <c r="A326" s="12"/>
      <c r="B326" s="4"/>
      <c r="C326" s="109"/>
      <c r="D326" s="28"/>
      <c r="E326" s="28"/>
      <c r="F326" s="28"/>
      <c r="G326" s="6"/>
      <c r="H326" s="6"/>
      <c r="I326" s="40"/>
    </row>
    <row r="327" spans="1:9" s="8" customFormat="1">
      <c r="A327" s="12"/>
      <c r="B327" s="4"/>
      <c r="C327" s="109"/>
      <c r="D327" s="28"/>
      <c r="E327" s="28"/>
      <c r="F327" s="28"/>
      <c r="G327" s="6"/>
      <c r="H327" s="6"/>
      <c r="I327" s="40"/>
    </row>
    <row r="328" spans="1:9" s="8" customFormat="1">
      <c r="A328" s="12"/>
      <c r="B328" s="4"/>
      <c r="C328" s="109"/>
      <c r="D328" s="28"/>
      <c r="E328" s="28"/>
      <c r="F328" s="28"/>
      <c r="G328" s="6"/>
      <c r="H328" s="6"/>
      <c r="I328" s="40"/>
    </row>
    <row r="329" spans="1:9" s="8" customFormat="1">
      <c r="A329" s="12"/>
      <c r="B329" s="4"/>
      <c r="C329" s="109"/>
      <c r="D329" s="28"/>
      <c r="E329" s="28"/>
      <c r="F329" s="28"/>
      <c r="G329" s="6"/>
      <c r="H329" s="6"/>
      <c r="I329" s="40"/>
    </row>
    <row r="330" spans="1:9" s="8" customFormat="1">
      <c r="A330" s="12"/>
      <c r="B330" s="4"/>
      <c r="C330" s="109"/>
      <c r="D330" s="28"/>
      <c r="E330" s="28"/>
      <c r="F330" s="28"/>
      <c r="G330" s="6"/>
      <c r="H330" s="6"/>
      <c r="I330" s="40"/>
    </row>
    <row r="331" spans="1:9" s="8" customFormat="1">
      <c r="A331" s="12"/>
      <c r="B331" s="4"/>
      <c r="C331" s="109"/>
      <c r="D331" s="28"/>
      <c r="E331" s="28"/>
      <c r="F331" s="28"/>
      <c r="G331" s="6"/>
      <c r="H331" s="6"/>
      <c r="I331" s="40"/>
    </row>
    <row r="332" spans="1:9" s="8" customFormat="1">
      <c r="A332" s="12"/>
      <c r="B332" s="4"/>
      <c r="C332" s="109"/>
      <c r="D332" s="28"/>
      <c r="E332" s="28"/>
      <c r="F332" s="28"/>
      <c r="G332" s="6"/>
      <c r="H332" s="6"/>
      <c r="I332" s="40"/>
    </row>
    <row r="333" spans="1:9" s="8" customFormat="1">
      <c r="A333" s="12"/>
      <c r="B333" s="4"/>
      <c r="C333" s="109"/>
      <c r="D333" s="28"/>
      <c r="E333" s="28"/>
      <c r="F333" s="28"/>
      <c r="G333" s="6"/>
      <c r="H333" s="6"/>
      <c r="I333" s="40"/>
    </row>
    <row r="334" spans="1:9" s="8" customFormat="1">
      <c r="A334" s="12"/>
      <c r="B334" s="4"/>
      <c r="C334" s="109"/>
      <c r="D334" s="28"/>
      <c r="E334" s="28"/>
      <c r="F334" s="28"/>
      <c r="G334" s="6"/>
      <c r="H334" s="6"/>
      <c r="I334" s="40"/>
    </row>
    <row r="335" spans="1:9" s="8" customFormat="1">
      <c r="A335" s="12"/>
      <c r="B335" s="4"/>
      <c r="C335" s="109"/>
      <c r="D335" s="28"/>
      <c r="E335" s="28"/>
      <c r="F335" s="28"/>
      <c r="G335" s="6"/>
      <c r="H335" s="6"/>
      <c r="I335" s="40"/>
    </row>
    <row r="336" spans="1:9" s="8" customFormat="1">
      <c r="A336" s="12"/>
      <c r="B336" s="4"/>
      <c r="C336" s="109"/>
      <c r="D336" s="28"/>
      <c r="E336" s="28"/>
      <c r="F336" s="28"/>
      <c r="G336" s="6"/>
      <c r="H336" s="6"/>
      <c r="I336" s="40"/>
    </row>
    <row r="337" spans="1:9" s="8" customFormat="1">
      <c r="A337" s="12"/>
      <c r="B337" s="4"/>
      <c r="C337" s="109"/>
      <c r="D337" s="28"/>
      <c r="E337" s="28"/>
      <c r="F337" s="28"/>
      <c r="G337" s="6"/>
      <c r="H337" s="6"/>
      <c r="I337" s="40"/>
    </row>
    <row r="338" spans="1:9" s="8" customFormat="1">
      <c r="A338" s="12"/>
      <c r="B338" s="4"/>
      <c r="C338" s="109"/>
      <c r="D338" s="28"/>
      <c r="E338" s="28"/>
      <c r="F338" s="28"/>
      <c r="G338" s="6"/>
      <c r="H338" s="6"/>
      <c r="I338" s="40"/>
    </row>
    <row r="339" spans="1:9" s="8" customFormat="1">
      <c r="A339" s="12"/>
      <c r="B339" s="4"/>
      <c r="C339" s="109"/>
      <c r="D339" s="28"/>
      <c r="E339" s="28"/>
      <c r="F339" s="28"/>
      <c r="G339" s="6"/>
      <c r="H339" s="6"/>
      <c r="I339" s="40"/>
    </row>
    <row r="340" spans="1:9" s="8" customFormat="1">
      <c r="A340" s="12"/>
      <c r="B340" s="4"/>
      <c r="C340" s="109"/>
      <c r="D340" s="28"/>
      <c r="E340" s="28"/>
      <c r="F340" s="28"/>
      <c r="G340" s="6"/>
      <c r="H340" s="6"/>
      <c r="I340" s="40"/>
    </row>
    <row r="341" spans="1:9" s="8" customFormat="1">
      <c r="A341" s="12"/>
      <c r="B341" s="4"/>
      <c r="C341" s="109"/>
      <c r="D341" s="28"/>
      <c r="E341" s="28"/>
      <c r="F341" s="28"/>
      <c r="G341" s="6"/>
      <c r="H341" s="6"/>
      <c r="I341" s="40"/>
    </row>
    <row r="342" spans="1:9" s="8" customFormat="1">
      <c r="A342" s="12"/>
      <c r="B342" s="4"/>
      <c r="C342" s="109"/>
      <c r="D342" s="28"/>
      <c r="E342" s="28"/>
      <c r="F342" s="28"/>
      <c r="G342" s="6"/>
      <c r="H342" s="6"/>
      <c r="I342" s="40"/>
    </row>
    <row r="343" spans="1:9" s="8" customFormat="1">
      <c r="A343" s="12"/>
      <c r="B343" s="4"/>
      <c r="C343" s="109"/>
      <c r="D343" s="28"/>
      <c r="E343" s="28"/>
      <c r="F343" s="28"/>
      <c r="G343" s="6"/>
      <c r="H343" s="6"/>
      <c r="I343" s="40"/>
    </row>
    <row r="344" spans="1:9" s="8" customFormat="1">
      <c r="A344" s="12"/>
      <c r="B344" s="4"/>
      <c r="C344" s="109"/>
      <c r="D344" s="28"/>
      <c r="E344" s="28"/>
      <c r="F344" s="28"/>
      <c r="G344" s="6"/>
      <c r="H344" s="6"/>
      <c r="I344" s="40"/>
    </row>
    <row r="345" spans="1:9">
      <c r="A345" s="13"/>
      <c r="B345" s="20"/>
      <c r="C345" s="110"/>
      <c r="D345" s="29"/>
      <c r="E345" s="29"/>
      <c r="F345" s="29"/>
      <c r="G345" s="30"/>
      <c r="H345" s="30"/>
      <c r="I345" s="41"/>
    </row>
    <row r="346" spans="1:9">
      <c r="A346" s="13"/>
      <c r="B346" s="20"/>
      <c r="C346" s="110"/>
      <c r="D346" s="29"/>
      <c r="E346" s="29"/>
      <c r="F346" s="29"/>
      <c r="G346" s="30"/>
      <c r="H346" s="30"/>
      <c r="I346" s="41"/>
    </row>
    <row r="347" spans="1:9">
      <c r="A347" s="13"/>
      <c r="B347" s="20"/>
      <c r="C347" s="110"/>
      <c r="D347" s="29"/>
      <c r="E347" s="29"/>
      <c r="F347" s="29"/>
      <c r="G347" s="30"/>
      <c r="H347" s="30"/>
      <c r="I347" s="41"/>
    </row>
    <row r="348" spans="1:9">
      <c r="A348" s="13"/>
      <c r="B348" s="20"/>
      <c r="C348" s="110"/>
      <c r="D348" s="29"/>
      <c r="E348" s="29"/>
      <c r="F348" s="29"/>
      <c r="G348" s="30"/>
      <c r="H348" s="30"/>
      <c r="I348" s="41"/>
    </row>
    <row r="349" spans="1:9">
      <c r="A349" s="13"/>
      <c r="B349" s="20"/>
      <c r="C349" s="110"/>
      <c r="D349" s="29"/>
      <c r="E349" s="29"/>
      <c r="F349" s="29"/>
      <c r="G349" s="30"/>
      <c r="H349" s="30"/>
      <c r="I349" s="41"/>
    </row>
    <row r="350" spans="1:9">
      <c r="A350" s="13"/>
      <c r="B350" s="20"/>
      <c r="C350" s="110"/>
      <c r="D350" s="29"/>
      <c r="E350" s="29"/>
      <c r="F350" s="29"/>
      <c r="G350" s="30"/>
      <c r="H350" s="30"/>
      <c r="I350" s="41"/>
    </row>
    <row r="351" spans="1:9">
      <c r="A351" s="13"/>
      <c r="B351" s="20"/>
      <c r="C351" s="110"/>
      <c r="D351" s="29"/>
      <c r="E351" s="29"/>
      <c r="F351" s="29"/>
      <c r="G351" s="30"/>
      <c r="H351" s="30"/>
      <c r="I351" s="41"/>
    </row>
    <row r="352" spans="1:9">
      <c r="A352" s="13"/>
      <c r="B352" s="20"/>
      <c r="C352" s="110"/>
      <c r="D352" s="29"/>
      <c r="E352" s="29"/>
      <c r="F352" s="29"/>
      <c r="G352" s="30"/>
      <c r="H352" s="30"/>
      <c r="I352" s="41"/>
    </row>
    <row r="353" spans="1:9">
      <c r="A353" s="13"/>
      <c r="B353" s="20"/>
      <c r="C353" s="110"/>
      <c r="D353" s="29"/>
      <c r="E353" s="29"/>
      <c r="F353" s="29"/>
      <c r="G353" s="30"/>
      <c r="H353" s="30"/>
      <c r="I353" s="41"/>
    </row>
    <row r="354" spans="1:9">
      <c r="A354" s="13"/>
      <c r="B354" s="20"/>
      <c r="C354" s="110"/>
      <c r="D354" s="29"/>
      <c r="E354" s="29"/>
      <c r="F354" s="29"/>
      <c r="G354" s="30"/>
      <c r="H354" s="30"/>
      <c r="I354" s="41"/>
    </row>
    <row r="355" spans="1:9">
      <c r="A355" s="13"/>
      <c r="B355" s="20"/>
      <c r="C355" s="110"/>
      <c r="D355" s="29"/>
      <c r="E355" s="29"/>
      <c r="F355" s="29"/>
      <c r="G355" s="30"/>
      <c r="H355" s="30"/>
      <c r="I355" s="41"/>
    </row>
    <row r="356" spans="1:9">
      <c r="A356" s="13"/>
      <c r="B356" s="20"/>
      <c r="C356" s="110"/>
      <c r="D356" s="29"/>
      <c r="E356" s="29"/>
      <c r="F356" s="29"/>
      <c r="G356" s="30"/>
      <c r="H356" s="30"/>
      <c r="I356" s="41"/>
    </row>
    <row r="357" spans="1:9">
      <c r="A357" s="13"/>
      <c r="B357" s="20"/>
      <c r="C357" s="110"/>
      <c r="D357" s="29"/>
      <c r="E357" s="29"/>
      <c r="F357" s="29"/>
      <c r="G357" s="30"/>
      <c r="H357" s="30"/>
      <c r="I357" s="41"/>
    </row>
    <row r="358" spans="1:9">
      <c r="A358" s="13"/>
      <c r="B358" s="20"/>
      <c r="C358" s="110"/>
      <c r="D358" s="29"/>
      <c r="E358" s="29"/>
      <c r="F358" s="29"/>
      <c r="G358" s="30"/>
      <c r="H358" s="30"/>
      <c r="I358" s="41"/>
    </row>
    <row r="359" spans="1:9">
      <c r="A359" s="13"/>
      <c r="B359" s="20"/>
      <c r="C359" s="110"/>
      <c r="D359" s="29"/>
      <c r="E359" s="29"/>
      <c r="F359" s="29"/>
      <c r="G359" s="30"/>
      <c r="H359" s="30"/>
      <c r="I359" s="41"/>
    </row>
    <row r="360" spans="1:9">
      <c r="A360" s="13"/>
      <c r="B360" s="20"/>
      <c r="C360" s="110"/>
      <c r="D360" s="29"/>
      <c r="E360" s="29"/>
      <c r="F360" s="29"/>
      <c r="G360" s="30"/>
      <c r="H360" s="30"/>
      <c r="I360" s="41"/>
    </row>
    <row r="361" spans="1:9">
      <c r="A361" s="13"/>
      <c r="B361" s="20"/>
      <c r="C361" s="110"/>
      <c r="D361" s="29"/>
      <c r="E361" s="29"/>
      <c r="F361" s="29"/>
      <c r="G361" s="30"/>
      <c r="H361" s="30"/>
      <c r="I361" s="41"/>
    </row>
    <row r="362" spans="1:9">
      <c r="A362" s="13"/>
      <c r="B362" s="20"/>
      <c r="C362" s="110"/>
      <c r="D362" s="29"/>
      <c r="E362" s="29"/>
      <c r="F362" s="29"/>
      <c r="G362" s="30"/>
      <c r="H362" s="30"/>
      <c r="I362" s="41"/>
    </row>
    <row r="363" spans="1:9">
      <c r="A363" s="13"/>
      <c r="B363" s="20"/>
      <c r="C363" s="110"/>
      <c r="D363" s="29"/>
      <c r="E363" s="29"/>
      <c r="F363" s="29"/>
      <c r="G363" s="30"/>
      <c r="H363" s="30"/>
      <c r="I363" s="41"/>
    </row>
    <row r="364" spans="1:9">
      <c r="A364" s="13"/>
      <c r="B364" s="20"/>
      <c r="C364" s="110"/>
      <c r="D364" s="29"/>
      <c r="E364" s="29"/>
      <c r="F364" s="29"/>
      <c r="G364" s="30"/>
      <c r="H364" s="30"/>
      <c r="I364" s="41"/>
    </row>
    <row r="365" spans="1:9">
      <c r="A365" s="13"/>
      <c r="B365" s="20"/>
      <c r="C365" s="110"/>
      <c r="D365" s="29"/>
      <c r="E365" s="29"/>
      <c r="F365" s="29"/>
      <c r="G365" s="30"/>
      <c r="H365" s="30"/>
      <c r="I365" s="41"/>
    </row>
    <row r="366" spans="1:9">
      <c r="A366" s="13"/>
      <c r="B366" s="20"/>
      <c r="C366" s="110"/>
      <c r="D366" s="29"/>
      <c r="E366" s="29"/>
      <c r="F366" s="29"/>
      <c r="G366" s="30"/>
      <c r="H366" s="30"/>
      <c r="I366" s="41"/>
    </row>
    <row r="367" spans="1:9">
      <c r="A367" s="13"/>
      <c r="B367" s="20"/>
      <c r="C367" s="110"/>
      <c r="D367" s="29"/>
      <c r="E367" s="29"/>
      <c r="F367" s="29"/>
      <c r="G367" s="30"/>
      <c r="H367" s="30"/>
      <c r="I367" s="41"/>
    </row>
    <row r="368" spans="1:9">
      <c r="A368" s="13"/>
      <c r="B368" s="20"/>
      <c r="C368" s="110"/>
      <c r="D368" s="29"/>
      <c r="E368" s="29"/>
      <c r="F368" s="29"/>
      <c r="G368" s="30"/>
      <c r="H368" s="30"/>
      <c r="I368" s="41"/>
    </row>
    <row r="369" spans="1:9">
      <c r="A369" s="13"/>
      <c r="B369" s="20"/>
      <c r="C369" s="110"/>
      <c r="D369" s="29"/>
      <c r="E369" s="29"/>
      <c r="F369" s="29"/>
      <c r="G369" s="30"/>
      <c r="H369" s="30"/>
      <c r="I369" s="41"/>
    </row>
    <row r="370" spans="1:9">
      <c r="A370" s="13"/>
      <c r="B370" s="20"/>
      <c r="C370" s="110"/>
      <c r="D370" s="29"/>
      <c r="E370" s="29"/>
      <c r="F370" s="29"/>
      <c r="G370" s="30"/>
      <c r="H370" s="30"/>
      <c r="I370" s="41"/>
    </row>
    <row r="371" spans="1:9">
      <c r="A371" s="13"/>
      <c r="B371" s="20"/>
      <c r="C371" s="110"/>
      <c r="D371" s="29"/>
      <c r="E371" s="29"/>
      <c r="F371" s="29"/>
      <c r="G371" s="30"/>
      <c r="H371" s="30"/>
      <c r="I371" s="41"/>
    </row>
    <row r="372" spans="1:9">
      <c r="A372" s="13"/>
      <c r="B372" s="20"/>
      <c r="C372" s="110"/>
      <c r="D372" s="29"/>
      <c r="E372" s="29"/>
      <c r="F372" s="29"/>
      <c r="G372" s="30"/>
      <c r="H372" s="30"/>
      <c r="I372" s="41"/>
    </row>
    <row r="373" spans="1:9">
      <c r="A373" s="13"/>
      <c r="B373" s="20"/>
      <c r="C373" s="110"/>
      <c r="D373" s="29"/>
      <c r="E373" s="29"/>
      <c r="F373" s="29"/>
      <c r="G373" s="30"/>
      <c r="H373" s="30"/>
      <c r="I373" s="41"/>
    </row>
    <row r="374" spans="1:9">
      <c r="A374" s="13"/>
      <c r="B374" s="20"/>
      <c r="C374" s="110"/>
      <c r="D374" s="29"/>
      <c r="E374" s="29"/>
      <c r="F374" s="29"/>
      <c r="G374" s="30"/>
      <c r="H374" s="30"/>
      <c r="I374" s="41"/>
    </row>
    <row r="375" spans="1:9">
      <c r="A375" s="13"/>
      <c r="B375" s="20"/>
      <c r="C375" s="110"/>
      <c r="D375" s="29"/>
      <c r="E375" s="29"/>
      <c r="F375" s="29"/>
      <c r="G375" s="30"/>
      <c r="H375" s="30"/>
      <c r="I375" s="41"/>
    </row>
    <row r="376" spans="1:9">
      <c r="A376" s="13"/>
      <c r="B376" s="20"/>
      <c r="C376" s="110"/>
      <c r="D376" s="29"/>
      <c r="E376" s="29"/>
      <c r="F376" s="29"/>
      <c r="G376" s="30"/>
      <c r="H376" s="30"/>
      <c r="I376" s="41"/>
    </row>
    <row r="377" spans="1:9">
      <c r="A377" s="13"/>
      <c r="B377" s="20"/>
      <c r="C377" s="110"/>
      <c r="D377" s="29"/>
      <c r="E377" s="29"/>
      <c r="F377" s="29"/>
      <c r="G377" s="30"/>
      <c r="H377" s="30"/>
      <c r="I377" s="41"/>
    </row>
    <row r="378" spans="1:9">
      <c r="A378" s="13"/>
      <c r="B378" s="20"/>
      <c r="C378" s="110"/>
      <c r="D378" s="29"/>
      <c r="E378" s="29"/>
      <c r="F378" s="29"/>
      <c r="G378" s="30"/>
      <c r="H378" s="30"/>
      <c r="I378" s="41"/>
    </row>
    <row r="379" spans="1:9">
      <c r="A379" s="13"/>
      <c r="B379" s="20"/>
      <c r="C379" s="110"/>
      <c r="D379" s="29"/>
      <c r="E379" s="29"/>
      <c r="F379" s="29"/>
      <c r="G379" s="30"/>
      <c r="H379" s="30"/>
      <c r="I379" s="41"/>
    </row>
    <row r="380" spans="1:9">
      <c r="A380" s="13"/>
      <c r="B380" s="20"/>
      <c r="C380" s="110"/>
      <c r="D380" s="29"/>
      <c r="E380" s="29"/>
      <c r="F380" s="29"/>
      <c r="G380" s="30"/>
      <c r="H380" s="30"/>
      <c r="I380" s="41"/>
    </row>
    <row r="381" spans="1:9">
      <c r="A381" s="13"/>
      <c r="B381" s="20"/>
      <c r="C381" s="110"/>
      <c r="D381" s="29"/>
      <c r="E381" s="29"/>
      <c r="F381" s="29"/>
      <c r="G381" s="30"/>
      <c r="H381" s="30"/>
      <c r="I381" s="41"/>
    </row>
    <row r="382" spans="1:9">
      <c r="A382" s="13"/>
      <c r="B382" s="20"/>
      <c r="C382" s="110"/>
      <c r="D382" s="29"/>
      <c r="E382" s="29"/>
      <c r="F382" s="29"/>
      <c r="G382" s="30"/>
      <c r="H382" s="30"/>
      <c r="I382" s="41"/>
    </row>
    <row r="383" spans="1:9">
      <c r="A383" s="13"/>
      <c r="B383" s="20"/>
      <c r="C383" s="110"/>
      <c r="D383" s="29"/>
      <c r="E383" s="29"/>
      <c r="F383" s="29"/>
      <c r="G383" s="30"/>
      <c r="H383" s="30"/>
      <c r="I383" s="41"/>
    </row>
    <row r="384" spans="1:9">
      <c r="A384" s="13"/>
      <c r="B384" s="20"/>
      <c r="C384" s="110"/>
      <c r="D384" s="29"/>
      <c r="E384" s="29"/>
      <c r="F384" s="29"/>
      <c r="G384" s="30"/>
      <c r="H384" s="30"/>
      <c r="I384" s="41"/>
    </row>
    <row r="385" spans="1:9">
      <c r="A385" s="13"/>
      <c r="B385" s="20"/>
      <c r="C385" s="110"/>
      <c r="D385" s="29"/>
      <c r="E385" s="29"/>
      <c r="F385" s="29"/>
      <c r="G385" s="30"/>
      <c r="H385" s="30"/>
      <c r="I385" s="41"/>
    </row>
    <row r="386" spans="1:9">
      <c r="A386" s="13"/>
      <c r="B386" s="20"/>
      <c r="C386" s="110"/>
      <c r="D386" s="29"/>
      <c r="E386" s="29"/>
      <c r="F386" s="29"/>
      <c r="G386" s="30"/>
      <c r="H386" s="30"/>
      <c r="I386" s="41"/>
    </row>
    <row r="387" spans="1:9">
      <c r="A387" s="13"/>
      <c r="B387" s="20"/>
      <c r="C387" s="110"/>
      <c r="D387" s="29"/>
      <c r="E387" s="29"/>
      <c r="F387" s="29"/>
      <c r="G387" s="30"/>
      <c r="H387" s="30"/>
      <c r="I387" s="41"/>
    </row>
    <row r="388" spans="1:9">
      <c r="A388" s="13"/>
      <c r="B388" s="20"/>
      <c r="C388" s="110"/>
      <c r="D388" s="29"/>
      <c r="E388" s="29"/>
      <c r="F388" s="29"/>
      <c r="G388" s="30"/>
      <c r="H388" s="30"/>
      <c r="I388" s="41"/>
    </row>
    <row r="389" spans="1:9">
      <c r="A389" s="13"/>
      <c r="B389" s="20"/>
      <c r="C389" s="110"/>
      <c r="D389" s="29"/>
      <c r="E389" s="29"/>
      <c r="F389" s="29"/>
      <c r="G389" s="30"/>
      <c r="H389" s="30"/>
      <c r="I389" s="41"/>
    </row>
    <row r="390" spans="1:9">
      <c r="A390" s="13"/>
      <c r="B390" s="20"/>
      <c r="C390" s="110"/>
      <c r="D390" s="29"/>
      <c r="E390" s="29"/>
      <c r="F390" s="29"/>
      <c r="G390" s="30"/>
      <c r="H390" s="30"/>
      <c r="I390" s="41"/>
    </row>
    <row r="391" spans="1:9">
      <c r="A391" s="13"/>
      <c r="B391" s="20"/>
      <c r="C391" s="110"/>
      <c r="D391" s="29"/>
      <c r="E391" s="29"/>
      <c r="F391" s="29"/>
      <c r="G391" s="30"/>
      <c r="H391" s="30"/>
      <c r="I391" s="41"/>
    </row>
    <row r="392" spans="1:9">
      <c r="A392" s="13"/>
      <c r="B392" s="20"/>
      <c r="C392" s="110"/>
      <c r="D392" s="29"/>
      <c r="E392" s="29"/>
      <c r="F392" s="29"/>
      <c r="G392" s="30"/>
      <c r="H392" s="30"/>
      <c r="I392" s="41"/>
    </row>
    <row r="393" spans="1:9">
      <c r="A393" s="13"/>
      <c r="B393" s="20"/>
      <c r="C393" s="110"/>
      <c r="D393" s="29"/>
      <c r="E393" s="29"/>
      <c r="F393" s="29"/>
      <c r="G393" s="30"/>
      <c r="H393" s="30"/>
      <c r="I393" s="41"/>
    </row>
    <row r="394" spans="1:9">
      <c r="A394" s="13"/>
      <c r="B394" s="20"/>
      <c r="C394" s="110"/>
      <c r="D394" s="29"/>
      <c r="E394" s="29"/>
      <c r="F394" s="29"/>
      <c r="G394" s="30"/>
      <c r="H394" s="30"/>
      <c r="I394" s="41"/>
    </row>
    <row r="395" spans="1:9">
      <c r="A395" s="13"/>
      <c r="B395" s="20"/>
      <c r="C395" s="110"/>
      <c r="D395" s="29"/>
      <c r="E395" s="29"/>
      <c r="F395" s="29"/>
      <c r="G395" s="30"/>
      <c r="H395" s="30"/>
      <c r="I395" s="41"/>
    </row>
    <row r="396" spans="1:9">
      <c r="A396" s="13"/>
      <c r="B396" s="20"/>
      <c r="C396" s="110"/>
      <c r="D396" s="29"/>
      <c r="E396" s="29"/>
      <c r="F396" s="29"/>
      <c r="G396" s="30"/>
      <c r="H396" s="30"/>
      <c r="I396" s="41"/>
    </row>
    <row r="397" spans="1:9">
      <c r="A397" s="13"/>
      <c r="B397" s="20"/>
      <c r="C397" s="110"/>
      <c r="D397" s="29"/>
      <c r="E397" s="29"/>
      <c r="F397" s="29"/>
      <c r="G397" s="30"/>
      <c r="H397" s="30"/>
      <c r="I397" s="41"/>
    </row>
    <row r="398" spans="1:9">
      <c r="A398" s="13"/>
      <c r="B398" s="20"/>
      <c r="C398" s="110"/>
      <c r="D398" s="29"/>
      <c r="E398" s="29"/>
      <c r="F398" s="29"/>
      <c r="G398" s="30"/>
      <c r="H398" s="30"/>
      <c r="I398" s="41"/>
    </row>
    <row r="399" spans="1:9">
      <c r="A399" s="13"/>
      <c r="B399" s="20"/>
      <c r="C399" s="110"/>
      <c r="D399" s="29"/>
      <c r="E399" s="29"/>
      <c r="F399" s="29"/>
      <c r="G399" s="30"/>
      <c r="H399" s="30"/>
      <c r="I399" s="41"/>
    </row>
    <row r="400" spans="1:9">
      <c r="A400" s="13"/>
      <c r="B400" s="20"/>
      <c r="C400" s="110"/>
      <c r="D400" s="29"/>
      <c r="E400" s="29"/>
      <c r="F400" s="29"/>
      <c r="G400" s="30"/>
      <c r="H400" s="30"/>
      <c r="I400" s="41"/>
    </row>
    <row r="401" spans="1:9">
      <c r="A401" s="13"/>
      <c r="B401" s="20"/>
      <c r="C401" s="110"/>
      <c r="D401" s="29"/>
      <c r="E401" s="29"/>
      <c r="F401" s="29"/>
      <c r="G401" s="30"/>
      <c r="H401" s="30"/>
      <c r="I401" s="41"/>
    </row>
    <row r="402" spans="1:9">
      <c r="A402" s="13"/>
      <c r="B402" s="20"/>
      <c r="C402" s="110"/>
      <c r="D402" s="29"/>
      <c r="E402" s="29"/>
      <c r="F402" s="29"/>
      <c r="G402" s="30"/>
      <c r="H402" s="30"/>
      <c r="I402" s="41"/>
    </row>
    <row r="403" spans="1:9">
      <c r="A403" s="13"/>
      <c r="B403" s="20"/>
      <c r="C403" s="110"/>
      <c r="D403" s="29"/>
      <c r="E403" s="29"/>
      <c r="F403" s="29"/>
      <c r="G403" s="30"/>
      <c r="H403" s="30"/>
      <c r="I403" s="41"/>
    </row>
    <row r="404" spans="1:9">
      <c r="A404" s="13"/>
      <c r="B404" s="20"/>
      <c r="C404" s="110"/>
      <c r="D404" s="29"/>
      <c r="E404" s="29"/>
      <c r="F404" s="29"/>
      <c r="G404" s="30"/>
      <c r="H404" s="30"/>
      <c r="I404" s="41"/>
    </row>
    <row r="405" spans="1:9">
      <c r="A405" s="13"/>
      <c r="B405" s="20"/>
      <c r="C405" s="110"/>
      <c r="D405" s="29"/>
      <c r="E405" s="29"/>
      <c r="F405" s="29"/>
      <c r="G405" s="30"/>
      <c r="H405" s="30"/>
      <c r="I405" s="41"/>
    </row>
    <row r="406" spans="1:9">
      <c r="A406" s="13"/>
      <c r="B406" s="20"/>
      <c r="C406" s="110"/>
      <c r="D406" s="29"/>
      <c r="E406" s="29"/>
      <c r="F406" s="29"/>
      <c r="G406" s="30"/>
      <c r="H406" s="30"/>
      <c r="I406" s="41"/>
    </row>
    <row r="407" spans="1:9">
      <c r="A407" s="13"/>
      <c r="B407" s="20"/>
      <c r="C407" s="110"/>
      <c r="D407" s="29"/>
      <c r="E407" s="29"/>
      <c r="F407" s="29"/>
      <c r="G407" s="30"/>
      <c r="H407" s="30"/>
      <c r="I407" s="41"/>
    </row>
    <row r="408" spans="1:9">
      <c r="A408" s="13"/>
      <c r="B408" s="20"/>
      <c r="C408" s="110"/>
      <c r="D408" s="29"/>
      <c r="E408" s="29"/>
      <c r="F408" s="29"/>
      <c r="G408" s="30"/>
      <c r="H408" s="30"/>
      <c r="I408" s="41"/>
    </row>
    <row r="409" spans="1:9">
      <c r="A409" s="13"/>
      <c r="B409" s="20"/>
      <c r="C409" s="110"/>
      <c r="D409" s="29"/>
      <c r="E409" s="29"/>
      <c r="F409" s="29"/>
      <c r="G409" s="30"/>
      <c r="H409" s="30"/>
      <c r="I409" s="41"/>
    </row>
    <row r="410" spans="1:9">
      <c r="A410" s="13"/>
      <c r="B410" s="20"/>
      <c r="C410" s="110"/>
      <c r="D410" s="29"/>
      <c r="E410" s="29"/>
      <c r="F410" s="29"/>
      <c r="G410" s="30"/>
      <c r="H410" s="30"/>
      <c r="I410" s="41"/>
    </row>
    <row r="411" spans="1:9">
      <c r="A411" s="13"/>
      <c r="B411" s="20"/>
      <c r="C411" s="110"/>
      <c r="D411" s="29"/>
      <c r="E411" s="29"/>
      <c r="F411" s="29"/>
      <c r="G411" s="30"/>
      <c r="H411" s="30"/>
      <c r="I411" s="41"/>
    </row>
    <row r="412" spans="1:9">
      <c r="A412" s="13"/>
      <c r="B412" s="20"/>
      <c r="C412" s="110"/>
      <c r="D412" s="29"/>
      <c r="E412" s="29"/>
      <c r="F412" s="29"/>
      <c r="G412" s="30"/>
      <c r="H412" s="30"/>
      <c r="I412" s="41"/>
    </row>
    <row r="413" spans="1:9">
      <c r="A413" s="13"/>
      <c r="B413" s="20"/>
      <c r="C413" s="110"/>
      <c r="D413" s="29"/>
      <c r="E413" s="29"/>
      <c r="F413" s="29"/>
      <c r="G413" s="30"/>
      <c r="H413" s="30"/>
      <c r="I413" s="41"/>
    </row>
    <row r="414" spans="1:9">
      <c r="A414" s="13"/>
      <c r="B414" s="20"/>
      <c r="C414" s="110"/>
      <c r="D414" s="29"/>
      <c r="E414" s="29"/>
      <c r="F414" s="29"/>
      <c r="G414" s="30"/>
      <c r="H414" s="30"/>
      <c r="I414" s="41"/>
    </row>
    <row r="415" spans="1:9">
      <c r="A415" s="13"/>
      <c r="B415" s="20"/>
      <c r="C415" s="110"/>
      <c r="D415" s="29"/>
      <c r="E415" s="29"/>
      <c r="F415" s="29"/>
      <c r="G415" s="30"/>
      <c r="H415" s="30"/>
      <c r="I415" s="41"/>
    </row>
    <row r="416" spans="1:9">
      <c r="A416" s="13"/>
      <c r="B416" s="20"/>
      <c r="C416" s="110"/>
      <c r="D416" s="29"/>
      <c r="E416" s="29"/>
      <c r="F416" s="29"/>
      <c r="G416" s="30"/>
      <c r="H416" s="30"/>
      <c r="I416" s="41"/>
    </row>
    <row r="417" spans="1:9">
      <c r="A417" s="13"/>
      <c r="B417" s="20"/>
      <c r="C417" s="110"/>
      <c r="D417" s="29"/>
      <c r="E417" s="29"/>
      <c r="F417" s="29"/>
      <c r="G417" s="30"/>
      <c r="H417" s="30"/>
      <c r="I417" s="41"/>
    </row>
    <row r="418" spans="1:9">
      <c r="A418" s="13"/>
      <c r="B418" s="20"/>
      <c r="C418" s="110"/>
      <c r="D418" s="29"/>
      <c r="E418" s="29"/>
      <c r="F418" s="29"/>
      <c r="G418" s="30"/>
      <c r="H418" s="30"/>
      <c r="I418" s="41"/>
    </row>
    <row r="419" spans="1:9">
      <c r="A419" s="13"/>
      <c r="B419" s="20"/>
      <c r="C419" s="110"/>
      <c r="D419" s="29"/>
      <c r="E419" s="29"/>
      <c r="F419" s="29"/>
      <c r="G419" s="30"/>
      <c r="H419" s="30"/>
      <c r="I419" s="41"/>
    </row>
    <row r="420" spans="1:9">
      <c r="A420" s="13"/>
      <c r="B420" s="20"/>
      <c r="C420" s="110"/>
      <c r="D420" s="29"/>
      <c r="E420" s="29"/>
      <c r="F420" s="29"/>
      <c r="G420" s="30"/>
      <c r="H420" s="30"/>
      <c r="I420" s="41"/>
    </row>
    <row r="421" spans="1:9">
      <c r="A421" s="13"/>
      <c r="B421" s="20"/>
      <c r="C421" s="110"/>
      <c r="D421" s="29"/>
      <c r="E421" s="29"/>
      <c r="F421" s="29"/>
      <c r="G421" s="30"/>
      <c r="H421" s="30"/>
      <c r="I421" s="41"/>
    </row>
    <row r="422" spans="1:9">
      <c r="A422" s="13"/>
      <c r="B422" s="20"/>
      <c r="C422" s="110"/>
      <c r="D422" s="29"/>
      <c r="E422" s="29"/>
      <c r="F422" s="29"/>
      <c r="G422" s="30"/>
      <c r="H422" s="30"/>
      <c r="I422" s="41"/>
    </row>
    <row r="423" spans="1:9">
      <c r="A423" s="13"/>
      <c r="B423" s="20"/>
      <c r="C423" s="110"/>
      <c r="D423" s="29"/>
      <c r="E423" s="29"/>
      <c r="F423" s="29"/>
      <c r="G423" s="30"/>
      <c r="H423" s="30"/>
      <c r="I423" s="41"/>
    </row>
    <row r="424" spans="1:9">
      <c r="A424" s="13"/>
      <c r="B424" s="20"/>
      <c r="C424" s="110"/>
      <c r="D424" s="29"/>
      <c r="E424" s="29"/>
      <c r="F424" s="29"/>
      <c r="G424" s="30"/>
      <c r="H424" s="30"/>
      <c r="I424" s="41"/>
    </row>
    <row r="425" spans="1:9">
      <c r="A425" s="13"/>
      <c r="B425" s="20"/>
      <c r="C425" s="110"/>
      <c r="D425" s="29"/>
      <c r="E425" s="29"/>
      <c r="F425" s="29"/>
      <c r="G425" s="30"/>
      <c r="H425" s="30"/>
      <c r="I425" s="41"/>
    </row>
    <row r="426" spans="1:9">
      <c r="A426" s="13"/>
      <c r="B426" s="20"/>
      <c r="C426" s="110"/>
      <c r="D426" s="29"/>
      <c r="E426" s="29"/>
      <c r="F426" s="29"/>
      <c r="G426" s="30"/>
      <c r="H426" s="30"/>
      <c r="I426" s="41"/>
    </row>
    <row r="427" spans="1:9">
      <c r="A427" s="13"/>
      <c r="B427" s="20"/>
      <c r="C427" s="110"/>
      <c r="D427" s="29"/>
      <c r="E427" s="29"/>
      <c r="F427" s="29"/>
      <c r="G427" s="30"/>
      <c r="H427" s="30"/>
      <c r="I427" s="41"/>
    </row>
    <row r="428" spans="1:9">
      <c r="A428" s="13"/>
      <c r="B428" s="20"/>
      <c r="C428" s="110"/>
      <c r="D428" s="29"/>
      <c r="E428" s="29"/>
      <c r="F428" s="29"/>
      <c r="G428" s="30"/>
      <c r="H428" s="30"/>
      <c r="I428" s="41"/>
    </row>
    <row r="429" spans="1:9">
      <c r="A429" s="13"/>
      <c r="B429" s="20"/>
      <c r="C429" s="110"/>
      <c r="D429" s="29"/>
      <c r="E429" s="29"/>
      <c r="F429" s="29"/>
      <c r="G429" s="30"/>
      <c r="H429" s="30"/>
      <c r="I429" s="41"/>
    </row>
    <row r="430" spans="1:9">
      <c r="A430" s="13"/>
      <c r="B430" s="20"/>
      <c r="C430" s="110"/>
      <c r="D430" s="29"/>
      <c r="E430" s="29"/>
      <c r="F430" s="29"/>
      <c r="G430" s="30"/>
      <c r="H430" s="30"/>
      <c r="I430" s="41"/>
    </row>
    <row r="431" spans="1:9">
      <c r="A431" s="13"/>
      <c r="B431" s="20"/>
      <c r="C431" s="110"/>
      <c r="D431" s="29"/>
      <c r="E431" s="29"/>
      <c r="F431" s="29"/>
      <c r="G431" s="30"/>
      <c r="H431" s="30"/>
      <c r="I431" s="41"/>
    </row>
    <row r="432" spans="1:9">
      <c r="A432" s="13"/>
      <c r="B432" s="20"/>
      <c r="C432" s="110"/>
      <c r="D432" s="29"/>
      <c r="E432" s="29"/>
      <c r="F432" s="29"/>
      <c r="G432" s="30"/>
      <c r="H432" s="30"/>
      <c r="I432" s="41"/>
    </row>
    <row r="433" spans="1:9">
      <c r="A433" s="13"/>
      <c r="B433" s="20"/>
      <c r="C433" s="110"/>
      <c r="D433" s="29"/>
      <c r="E433" s="29"/>
      <c r="F433" s="29"/>
      <c r="G433" s="30"/>
      <c r="H433" s="30"/>
      <c r="I433" s="41"/>
    </row>
    <row r="434" spans="1:9">
      <c r="A434" s="13"/>
      <c r="B434" s="20"/>
      <c r="C434" s="110"/>
      <c r="D434" s="29"/>
      <c r="E434" s="29"/>
      <c r="F434" s="29"/>
      <c r="G434" s="30"/>
      <c r="H434" s="30"/>
      <c r="I434" s="41"/>
    </row>
    <row r="435" spans="1:9">
      <c r="A435" s="13"/>
      <c r="B435" s="20"/>
      <c r="C435" s="110"/>
      <c r="D435" s="29"/>
      <c r="E435" s="29"/>
      <c r="F435" s="29"/>
      <c r="G435" s="30"/>
      <c r="H435" s="30"/>
      <c r="I435" s="41"/>
    </row>
    <row r="436" spans="1:9">
      <c r="A436" s="13"/>
      <c r="B436" s="20"/>
      <c r="C436" s="110"/>
      <c r="D436" s="29"/>
      <c r="E436" s="29"/>
      <c r="F436" s="29"/>
      <c r="G436" s="30"/>
      <c r="H436" s="30"/>
      <c r="I436" s="41"/>
    </row>
    <row r="437" spans="1:9">
      <c r="A437" s="13"/>
      <c r="B437" s="20"/>
      <c r="C437" s="110"/>
      <c r="D437" s="29"/>
      <c r="E437" s="29"/>
      <c r="F437" s="29"/>
      <c r="G437" s="30"/>
      <c r="H437" s="30"/>
      <c r="I437" s="41"/>
    </row>
    <row r="438" spans="1:9">
      <c r="A438" s="13"/>
      <c r="B438" s="20"/>
      <c r="C438" s="110"/>
      <c r="D438" s="29"/>
      <c r="E438" s="29"/>
      <c r="F438" s="29"/>
      <c r="G438" s="30"/>
      <c r="H438" s="30"/>
      <c r="I438" s="41"/>
    </row>
    <row r="439" spans="1:9">
      <c r="A439" s="13"/>
      <c r="B439" s="20"/>
      <c r="C439" s="110"/>
      <c r="D439" s="29"/>
      <c r="E439" s="29"/>
      <c r="F439" s="29"/>
      <c r="G439" s="30"/>
      <c r="H439" s="30"/>
      <c r="I439" s="41"/>
    </row>
    <row r="440" spans="1:9">
      <c r="A440" s="13"/>
      <c r="B440" s="20"/>
      <c r="C440" s="110"/>
      <c r="D440" s="29"/>
      <c r="E440" s="29"/>
      <c r="F440" s="29"/>
      <c r="G440" s="30"/>
      <c r="H440" s="30"/>
      <c r="I440" s="41"/>
    </row>
    <row r="441" spans="1:9">
      <c r="A441" s="13"/>
      <c r="B441" s="20"/>
      <c r="C441" s="110"/>
      <c r="D441" s="29"/>
      <c r="E441" s="29"/>
      <c r="F441" s="29"/>
      <c r="G441" s="30"/>
      <c r="H441" s="30"/>
      <c r="I441" s="41"/>
    </row>
    <row r="442" spans="1:9">
      <c r="A442" s="13"/>
      <c r="B442" s="20"/>
      <c r="C442" s="110"/>
      <c r="D442" s="29"/>
      <c r="E442" s="29"/>
      <c r="F442" s="29"/>
      <c r="G442" s="30"/>
      <c r="H442" s="30"/>
      <c r="I442" s="41"/>
    </row>
    <row r="443" spans="1:9">
      <c r="A443" s="13"/>
      <c r="B443" s="20"/>
      <c r="C443" s="110"/>
      <c r="D443" s="29"/>
      <c r="E443" s="29"/>
      <c r="F443" s="29"/>
      <c r="G443" s="30"/>
      <c r="H443" s="30"/>
      <c r="I443" s="41"/>
    </row>
    <row r="444" spans="1:9">
      <c r="A444" s="13"/>
      <c r="B444" s="20"/>
      <c r="C444" s="110"/>
      <c r="D444" s="29"/>
      <c r="E444" s="29"/>
      <c r="F444" s="29"/>
      <c r="G444" s="30"/>
      <c r="H444" s="30"/>
      <c r="I444" s="41"/>
    </row>
    <row r="445" spans="1:9">
      <c r="A445" s="13"/>
      <c r="B445" s="20"/>
      <c r="C445" s="110"/>
      <c r="D445" s="29"/>
      <c r="E445" s="29"/>
      <c r="F445" s="29"/>
      <c r="G445" s="30"/>
      <c r="H445" s="30"/>
      <c r="I445" s="41"/>
    </row>
    <row r="446" spans="1:9">
      <c r="A446" s="13"/>
      <c r="B446" s="20"/>
      <c r="C446" s="110"/>
      <c r="D446" s="29"/>
      <c r="E446" s="29"/>
      <c r="F446" s="29"/>
      <c r="G446" s="30"/>
      <c r="H446" s="30"/>
      <c r="I446" s="41"/>
    </row>
    <row r="447" spans="1:9">
      <c r="A447" s="13"/>
      <c r="B447" s="20"/>
      <c r="C447" s="110"/>
      <c r="D447" s="29"/>
      <c r="E447" s="29"/>
      <c r="F447" s="29"/>
      <c r="G447" s="30"/>
      <c r="H447" s="30"/>
      <c r="I447" s="41"/>
    </row>
    <row r="448" spans="1:9">
      <c r="A448" s="13"/>
      <c r="B448" s="20"/>
      <c r="C448" s="110"/>
      <c r="D448" s="29"/>
      <c r="E448" s="29"/>
      <c r="F448" s="29"/>
      <c r="G448" s="30"/>
      <c r="H448" s="30"/>
      <c r="I448" s="41"/>
    </row>
    <row r="449" spans="1:9">
      <c r="A449" s="13"/>
      <c r="B449" s="20"/>
      <c r="C449" s="110"/>
      <c r="D449" s="29"/>
      <c r="E449" s="29"/>
      <c r="F449" s="29"/>
      <c r="G449" s="30"/>
      <c r="H449" s="30"/>
      <c r="I449" s="41"/>
    </row>
    <row r="450" spans="1:9">
      <c r="A450" s="13"/>
      <c r="B450" s="20"/>
      <c r="C450" s="110"/>
      <c r="D450" s="29"/>
      <c r="E450" s="29"/>
      <c r="F450" s="29"/>
      <c r="G450" s="30"/>
      <c r="H450" s="30"/>
      <c r="I450" s="41"/>
    </row>
    <row r="451" spans="1:9">
      <c r="A451" s="13"/>
      <c r="B451" s="20"/>
      <c r="C451" s="110"/>
      <c r="D451" s="29"/>
      <c r="E451" s="29"/>
      <c r="F451" s="29"/>
      <c r="G451" s="30"/>
      <c r="H451" s="30"/>
      <c r="I451" s="41"/>
    </row>
    <row r="452" spans="1:9">
      <c r="A452" s="13"/>
      <c r="B452" s="20"/>
      <c r="C452" s="110"/>
      <c r="D452" s="29"/>
      <c r="E452" s="29"/>
      <c r="F452" s="29"/>
      <c r="G452" s="30"/>
      <c r="H452" s="30"/>
      <c r="I452" s="41"/>
    </row>
    <row r="453" spans="1:9">
      <c r="A453" s="13"/>
      <c r="B453" s="20"/>
      <c r="C453" s="110"/>
      <c r="D453" s="29"/>
      <c r="E453" s="29"/>
      <c r="F453" s="29"/>
      <c r="G453" s="30"/>
      <c r="H453" s="30"/>
      <c r="I453" s="41"/>
    </row>
    <row r="454" spans="1:9">
      <c r="A454" s="13"/>
      <c r="B454" s="20"/>
      <c r="C454" s="110"/>
      <c r="D454" s="29"/>
      <c r="E454" s="29"/>
      <c r="F454" s="29"/>
      <c r="G454" s="30"/>
      <c r="H454" s="30"/>
      <c r="I454" s="41"/>
    </row>
    <row r="455" spans="1:9">
      <c r="A455" s="13"/>
      <c r="B455" s="20"/>
      <c r="C455" s="110"/>
      <c r="D455" s="29"/>
      <c r="E455" s="29"/>
      <c r="F455" s="29"/>
      <c r="G455" s="30"/>
      <c r="H455" s="30"/>
      <c r="I455" s="41"/>
    </row>
    <row r="456" spans="1:9">
      <c r="A456" s="13"/>
      <c r="B456" s="20"/>
      <c r="C456" s="110"/>
      <c r="D456" s="29"/>
      <c r="E456" s="29"/>
      <c r="F456" s="29"/>
      <c r="G456" s="30"/>
      <c r="H456" s="30"/>
      <c r="I456" s="41"/>
    </row>
    <row r="457" spans="1:9">
      <c r="A457" s="13"/>
      <c r="B457" s="20"/>
      <c r="C457" s="110"/>
      <c r="D457" s="29"/>
      <c r="E457" s="29"/>
      <c r="F457" s="29"/>
      <c r="G457" s="30"/>
      <c r="H457" s="30"/>
      <c r="I457" s="41"/>
    </row>
    <row r="458" spans="1:9">
      <c r="A458" s="13"/>
      <c r="B458" s="20"/>
      <c r="C458" s="110"/>
      <c r="D458" s="29"/>
      <c r="E458" s="29"/>
      <c r="F458" s="29"/>
      <c r="G458" s="30"/>
      <c r="H458" s="30"/>
      <c r="I458" s="41"/>
    </row>
    <row r="459" spans="1:9">
      <c r="A459" s="13"/>
      <c r="B459" s="20"/>
      <c r="C459" s="110"/>
      <c r="D459" s="29"/>
      <c r="E459" s="29"/>
      <c r="F459" s="29"/>
      <c r="G459" s="30"/>
      <c r="H459" s="30"/>
      <c r="I459" s="41"/>
    </row>
    <row r="460" spans="1:9">
      <c r="A460" s="13"/>
      <c r="B460" s="20"/>
      <c r="C460" s="110"/>
      <c r="D460" s="29"/>
      <c r="E460" s="29"/>
      <c r="F460" s="29"/>
      <c r="G460" s="30"/>
      <c r="H460" s="30"/>
      <c r="I460" s="41"/>
    </row>
    <row r="461" spans="1:9">
      <c r="A461" s="13"/>
      <c r="B461" s="20"/>
      <c r="C461" s="110"/>
      <c r="D461" s="29"/>
      <c r="E461" s="29"/>
      <c r="F461" s="29"/>
      <c r="G461" s="30"/>
      <c r="H461" s="30"/>
      <c r="I461" s="41"/>
    </row>
    <row r="462" spans="1:9">
      <c r="A462" s="13"/>
      <c r="B462" s="20"/>
      <c r="C462" s="110"/>
      <c r="D462" s="29"/>
      <c r="E462" s="29"/>
      <c r="F462" s="29"/>
      <c r="G462" s="30"/>
      <c r="H462" s="30"/>
      <c r="I462" s="41"/>
    </row>
    <row r="463" spans="1:9">
      <c r="A463" s="13"/>
      <c r="B463" s="20"/>
      <c r="C463" s="110"/>
      <c r="D463" s="29"/>
      <c r="E463" s="29"/>
      <c r="F463" s="29"/>
      <c r="G463" s="30"/>
      <c r="H463" s="30"/>
      <c r="I463" s="41"/>
    </row>
    <row r="464" spans="1:9">
      <c r="A464" s="13"/>
      <c r="B464" s="20"/>
      <c r="C464" s="110"/>
      <c r="D464" s="29"/>
      <c r="E464" s="29"/>
      <c r="F464" s="29"/>
      <c r="G464" s="30"/>
      <c r="H464" s="30"/>
      <c r="I464" s="41"/>
    </row>
    <row r="465" spans="1:9">
      <c r="A465" s="13"/>
      <c r="B465" s="20"/>
      <c r="C465" s="110"/>
      <c r="D465" s="29"/>
      <c r="E465" s="29"/>
      <c r="F465" s="29"/>
      <c r="G465" s="30"/>
      <c r="H465" s="30"/>
      <c r="I465" s="41"/>
    </row>
    <row r="466" spans="1:9">
      <c r="A466" s="13"/>
      <c r="B466" s="20"/>
      <c r="C466" s="110"/>
      <c r="D466" s="29"/>
      <c r="E466" s="29"/>
      <c r="F466" s="29"/>
      <c r="G466" s="30"/>
      <c r="H466" s="30"/>
      <c r="I466" s="41"/>
    </row>
    <row r="467" spans="1:9">
      <c r="A467" s="13"/>
      <c r="B467" s="20"/>
      <c r="C467" s="110"/>
      <c r="D467" s="29"/>
      <c r="E467" s="29"/>
      <c r="F467" s="29"/>
      <c r="G467" s="30"/>
      <c r="H467" s="30"/>
      <c r="I467" s="41"/>
    </row>
    <row r="468" spans="1:9">
      <c r="A468" s="13"/>
      <c r="B468" s="20"/>
      <c r="C468" s="110"/>
      <c r="D468" s="29"/>
      <c r="E468" s="29"/>
      <c r="F468" s="29"/>
      <c r="G468" s="30"/>
      <c r="H468" s="30"/>
      <c r="I468" s="41"/>
    </row>
    <row r="469" spans="1:9">
      <c r="A469" s="13"/>
      <c r="B469" s="20"/>
      <c r="C469" s="110"/>
      <c r="D469" s="29"/>
      <c r="E469" s="29"/>
      <c r="F469" s="29"/>
      <c r="G469" s="30"/>
      <c r="H469" s="30"/>
      <c r="I469" s="41"/>
    </row>
    <row r="470" spans="1:9">
      <c r="A470" s="13"/>
      <c r="B470" s="20"/>
      <c r="C470" s="110"/>
      <c r="D470" s="29"/>
      <c r="E470" s="29"/>
      <c r="F470" s="29"/>
      <c r="G470" s="30"/>
      <c r="H470" s="30"/>
      <c r="I470" s="41"/>
    </row>
    <row r="471" spans="1:9">
      <c r="A471" s="13"/>
      <c r="B471" s="20"/>
      <c r="C471" s="110"/>
      <c r="D471" s="29"/>
      <c r="E471" s="29"/>
      <c r="F471" s="29"/>
      <c r="G471" s="30"/>
      <c r="H471" s="30"/>
      <c r="I471" s="41"/>
    </row>
    <row r="472" spans="1:9">
      <c r="A472" s="13"/>
      <c r="B472" s="20"/>
      <c r="C472" s="110"/>
      <c r="D472" s="29"/>
      <c r="E472" s="29"/>
      <c r="F472" s="29"/>
      <c r="G472" s="30"/>
      <c r="H472" s="30"/>
      <c r="I472" s="41"/>
    </row>
    <row r="473" spans="1:9">
      <c r="A473" s="13"/>
      <c r="B473" s="20"/>
      <c r="C473" s="110"/>
      <c r="D473" s="29"/>
      <c r="E473" s="29"/>
      <c r="F473" s="29"/>
      <c r="G473" s="30"/>
      <c r="H473" s="30"/>
      <c r="I473" s="41"/>
    </row>
    <row r="474" spans="1:9">
      <c r="A474" s="13"/>
      <c r="B474" s="20"/>
      <c r="C474" s="110"/>
      <c r="D474" s="29"/>
      <c r="E474" s="29"/>
      <c r="F474" s="29"/>
      <c r="G474" s="30"/>
      <c r="H474" s="30"/>
      <c r="I474" s="41"/>
    </row>
    <row r="475" spans="1:9">
      <c r="A475" s="13"/>
      <c r="B475" s="20"/>
      <c r="C475" s="110"/>
      <c r="D475" s="29"/>
      <c r="E475" s="29"/>
      <c r="F475" s="29"/>
      <c r="G475" s="30"/>
      <c r="H475" s="30"/>
      <c r="I475" s="41"/>
    </row>
    <row r="476" spans="1:9">
      <c r="A476" s="13"/>
      <c r="B476" s="20"/>
      <c r="C476" s="110"/>
      <c r="D476" s="29"/>
      <c r="E476" s="29"/>
      <c r="F476" s="29"/>
      <c r="G476" s="30"/>
      <c r="H476" s="30"/>
      <c r="I476" s="41"/>
    </row>
    <row r="477" spans="1:9">
      <c r="A477" s="13"/>
      <c r="B477" s="20"/>
      <c r="C477" s="110"/>
      <c r="D477" s="29"/>
      <c r="E477" s="29"/>
      <c r="F477" s="29"/>
      <c r="G477" s="30"/>
      <c r="H477" s="30"/>
      <c r="I477" s="41"/>
    </row>
    <row r="478" spans="1:9">
      <c r="A478" s="13"/>
      <c r="B478" s="20"/>
      <c r="C478" s="110"/>
      <c r="D478" s="29"/>
      <c r="E478" s="29"/>
      <c r="F478" s="29"/>
      <c r="G478" s="30"/>
      <c r="H478" s="30"/>
      <c r="I478" s="41"/>
    </row>
    <row r="479" spans="1:9">
      <c r="A479" s="13"/>
      <c r="B479" s="20"/>
      <c r="C479" s="110"/>
      <c r="D479" s="29"/>
      <c r="E479" s="29"/>
      <c r="F479" s="29"/>
      <c r="G479" s="30"/>
      <c r="H479" s="30"/>
      <c r="I479" s="41"/>
    </row>
    <row r="480" spans="1:9">
      <c r="A480" s="13"/>
      <c r="B480" s="20"/>
      <c r="C480" s="110"/>
      <c r="D480" s="29"/>
      <c r="E480" s="29"/>
      <c r="F480" s="29"/>
      <c r="G480" s="30"/>
      <c r="H480" s="30"/>
      <c r="I480" s="41"/>
    </row>
    <row r="481" spans="1:9">
      <c r="A481" s="13"/>
      <c r="B481" s="20"/>
      <c r="C481" s="110"/>
      <c r="D481" s="29"/>
      <c r="E481" s="29"/>
      <c r="F481" s="29"/>
      <c r="G481" s="30"/>
      <c r="H481" s="30"/>
      <c r="I481" s="41"/>
    </row>
    <row r="482" spans="1:9">
      <c r="A482" s="13"/>
      <c r="B482" s="20"/>
      <c r="C482" s="110"/>
      <c r="D482" s="29"/>
      <c r="E482" s="29"/>
      <c r="F482" s="29"/>
      <c r="G482" s="30"/>
      <c r="H482" s="30"/>
      <c r="I482" s="41"/>
    </row>
    <row r="483" spans="1:9">
      <c r="A483" s="13"/>
      <c r="B483" s="20"/>
      <c r="C483" s="110"/>
      <c r="D483" s="29"/>
      <c r="E483" s="29"/>
      <c r="F483" s="29"/>
      <c r="G483" s="30"/>
      <c r="H483" s="30"/>
      <c r="I483" s="41"/>
    </row>
    <row r="484" spans="1:9">
      <c r="A484" s="13"/>
      <c r="B484" s="20"/>
      <c r="C484" s="110"/>
      <c r="D484" s="29"/>
      <c r="E484" s="29"/>
      <c r="F484" s="29"/>
      <c r="G484" s="30"/>
      <c r="H484" s="30"/>
      <c r="I484" s="41"/>
    </row>
    <row r="485" spans="1:9">
      <c r="A485" s="13"/>
      <c r="B485" s="20"/>
      <c r="C485" s="110"/>
      <c r="D485" s="29"/>
      <c r="E485" s="29"/>
      <c r="F485" s="29"/>
      <c r="G485" s="30"/>
      <c r="H485" s="30"/>
      <c r="I485" s="41"/>
    </row>
    <row r="486" spans="1:9">
      <c r="A486" s="13"/>
      <c r="B486" s="20"/>
      <c r="C486" s="110"/>
      <c r="D486" s="29"/>
      <c r="E486" s="29"/>
      <c r="F486" s="29"/>
      <c r="G486" s="30"/>
      <c r="H486" s="30"/>
      <c r="I486" s="41"/>
    </row>
    <row r="487" spans="1:9">
      <c r="A487" s="13"/>
      <c r="B487" s="20"/>
      <c r="C487" s="110"/>
      <c r="D487" s="29"/>
      <c r="E487" s="29"/>
      <c r="F487" s="29"/>
      <c r="G487" s="30"/>
      <c r="H487" s="30"/>
      <c r="I487" s="41"/>
    </row>
    <row r="488" spans="1:9">
      <c r="A488" s="13"/>
      <c r="B488" s="20"/>
      <c r="C488" s="110"/>
      <c r="D488" s="29"/>
      <c r="E488" s="29"/>
      <c r="F488" s="29"/>
      <c r="G488" s="30"/>
      <c r="H488" s="30"/>
      <c r="I488" s="41"/>
    </row>
    <row r="489" spans="1:9">
      <c r="A489" s="13"/>
      <c r="B489" s="20"/>
      <c r="C489" s="110"/>
      <c r="D489" s="29"/>
      <c r="E489" s="29"/>
      <c r="F489" s="29"/>
      <c r="G489" s="30"/>
      <c r="H489" s="30"/>
      <c r="I489" s="41"/>
    </row>
    <row r="490" spans="1:9">
      <c r="A490" s="13"/>
      <c r="B490" s="20"/>
      <c r="C490" s="110"/>
      <c r="D490" s="29"/>
      <c r="E490" s="29"/>
      <c r="F490" s="29"/>
      <c r="G490" s="30"/>
      <c r="H490" s="30"/>
      <c r="I490" s="41"/>
    </row>
    <row r="491" spans="1:9">
      <c r="A491" s="13"/>
      <c r="B491" s="20"/>
      <c r="C491" s="110"/>
      <c r="D491" s="29"/>
      <c r="E491" s="29"/>
      <c r="F491" s="29"/>
      <c r="G491" s="30"/>
      <c r="H491" s="30"/>
      <c r="I491" s="41"/>
    </row>
    <row r="492" spans="1:9">
      <c r="A492" s="13"/>
      <c r="B492" s="20"/>
      <c r="C492" s="110"/>
      <c r="D492" s="29"/>
      <c r="E492" s="29"/>
      <c r="F492" s="29"/>
      <c r="G492" s="30"/>
      <c r="H492" s="30"/>
      <c r="I492" s="41"/>
    </row>
    <row r="493" spans="1:9">
      <c r="A493" s="13"/>
      <c r="B493" s="20"/>
      <c r="C493" s="110"/>
      <c r="D493" s="29"/>
      <c r="E493" s="29"/>
      <c r="F493" s="29"/>
      <c r="G493" s="30"/>
      <c r="H493" s="30"/>
      <c r="I493" s="41"/>
    </row>
    <row r="494" spans="1:9">
      <c r="A494" s="13"/>
      <c r="B494" s="20"/>
      <c r="C494" s="110"/>
      <c r="D494" s="29"/>
      <c r="E494" s="29"/>
      <c r="F494" s="29"/>
      <c r="G494" s="30"/>
      <c r="H494" s="30"/>
      <c r="I494" s="41"/>
    </row>
    <row r="495" spans="1:9">
      <c r="A495" s="13"/>
      <c r="B495" s="20"/>
      <c r="C495" s="110"/>
      <c r="D495" s="29"/>
      <c r="E495" s="29"/>
      <c r="F495" s="29"/>
      <c r="G495" s="30"/>
      <c r="H495" s="30"/>
      <c r="I495" s="41"/>
    </row>
    <row r="496" spans="1:9">
      <c r="A496" s="13"/>
      <c r="B496" s="20"/>
      <c r="C496" s="110"/>
      <c r="D496" s="29"/>
      <c r="E496" s="29"/>
      <c r="F496" s="29"/>
      <c r="G496" s="30"/>
      <c r="H496" s="30"/>
      <c r="I496" s="41"/>
    </row>
    <row r="497" spans="1:9">
      <c r="A497" s="13"/>
      <c r="B497" s="20"/>
      <c r="C497" s="110"/>
      <c r="D497" s="29"/>
      <c r="E497" s="29"/>
      <c r="F497" s="29"/>
      <c r="G497" s="30"/>
      <c r="H497" s="30"/>
      <c r="I497" s="41"/>
    </row>
    <row r="498" spans="1:9">
      <c r="A498" s="13"/>
      <c r="B498" s="20"/>
      <c r="C498" s="110"/>
      <c r="D498" s="29"/>
      <c r="E498" s="29"/>
      <c r="F498" s="29"/>
      <c r="G498" s="30"/>
      <c r="H498" s="30"/>
      <c r="I498" s="41"/>
    </row>
    <row r="499" spans="1:9">
      <c r="A499" s="13"/>
      <c r="B499" s="20"/>
      <c r="C499" s="110"/>
      <c r="D499" s="29"/>
      <c r="E499" s="29"/>
      <c r="F499" s="29"/>
      <c r="G499" s="30"/>
      <c r="H499" s="30"/>
      <c r="I499" s="41"/>
    </row>
    <row r="500" spans="1:9">
      <c r="A500" s="13"/>
      <c r="B500" s="20"/>
      <c r="C500" s="110"/>
      <c r="D500" s="29"/>
      <c r="E500" s="29"/>
      <c r="F500" s="29"/>
      <c r="G500" s="30"/>
      <c r="H500" s="30"/>
      <c r="I500" s="41"/>
    </row>
    <row r="501" spans="1:9">
      <c r="A501" s="14"/>
      <c r="B501" s="21"/>
      <c r="C501" s="111"/>
      <c r="D501" s="31"/>
      <c r="E501" s="31"/>
      <c r="F501" s="31"/>
      <c r="G501" s="30"/>
      <c r="H501" s="30"/>
      <c r="I501" s="41"/>
    </row>
    <row r="502" spans="1:9">
      <c r="A502" s="13"/>
      <c r="B502" s="20"/>
      <c r="C502" s="110"/>
      <c r="D502" s="29"/>
      <c r="E502" s="29"/>
      <c r="F502" s="29"/>
      <c r="G502" s="30"/>
      <c r="H502" s="30"/>
      <c r="I502" s="41"/>
    </row>
    <row r="503" spans="1:9">
      <c r="A503" s="13"/>
      <c r="B503" s="20"/>
      <c r="C503" s="110"/>
      <c r="D503" s="29"/>
      <c r="E503" s="29"/>
      <c r="F503" s="29"/>
      <c r="G503" s="30"/>
      <c r="H503" s="30"/>
      <c r="I503" s="41"/>
    </row>
    <row r="504" spans="1:9">
      <c r="A504" s="13"/>
      <c r="B504" s="20"/>
      <c r="C504" s="110"/>
      <c r="D504" s="29"/>
      <c r="E504" s="29"/>
      <c r="F504" s="29"/>
      <c r="G504" s="30"/>
      <c r="H504" s="30"/>
      <c r="I504" s="41"/>
    </row>
    <row r="505" spans="1:9">
      <c r="A505" s="13"/>
      <c r="B505" s="20"/>
      <c r="C505" s="110"/>
      <c r="D505" s="29"/>
      <c r="E505" s="29"/>
      <c r="F505" s="29"/>
      <c r="G505" s="30"/>
      <c r="H505" s="30"/>
      <c r="I505" s="41"/>
    </row>
    <row r="506" spans="1:9">
      <c r="A506" s="13"/>
      <c r="B506" s="20"/>
      <c r="C506" s="110"/>
      <c r="D506" s="29"/>
      <c r="E506" s="29"/>
      <c r="F506" s="29"/>
      <c r="G506" s="30"/>
      <c r="H506" s="30"/>
      <c r="I506" s="41"/>
    </row>
    <row r="507" spans="1:9">
      <c r="A507" s="13"/>
      <c r="B507" s="20"/>
      <c r="C507" s="110"/>
      <c r="D507" s="29"/>
      <c r="E507" s="29"/>
      <c r="F507" s="29"/>
      <c r="G507" s="30"/>
      <c r="H507" s="30"/>
      <c r="I507" s="41"/>
    </row>
    <row r="508" spans="1:9">
      <c r="A508" s="13"/>
      <c r="B508" s="20"/>
      <c r="C508" s="110"/>
      <c r="D508" s="29"/>
      <c r="E508" s="29"/>
      <c r="F508" s="29"/>
      <c r="G508" s="30"/>
      <c r="H508" s="30"/>
      <c r="I508" s="41"/>
    </row>
    <row r="509" spans="1:9">
      <c r="A509" s="13"/>
      <c r="B509" s="20"/>
      <c r="C509" s="110"/>
      <c r="D509" s="29"/>
      <c r="E509" s="29"/>
      <c r="F509" s="29"/>
      <c r="G509" s="30"/>
      <c r="H509" s="30"/>
      <c r="I509" s="41"/>
    </row>
    <row r="510" spans="1:9">
      <c r="A510" s="13"/>
      <c r="B510" s="20"/>
      <c r="C510" s="110"/>
      <c r="D510" s="29"/>
      <c r="E510" s="29"/>
      <c r="F510" s="29"/>
      <c r="G510" s="30"/>
      <c r="H510" s="30"/>
      <c r="I510" s="41"/>
    </row>
    <row r="511" spans="1:9">
      <c r="A511" s="13"/>
      <c r="B511" s="20"/>
      <c r="C511" s="110"/>
      <c r="D511" s="29"/>
      <c r="E511" s="29"/>
      <c r="F511" s="29"/>
      <c r="G511" s="30"/>
      <c r="H511" s="30"/>
      <c r="I511" s="41"/>
    </row>
    <row r="512" spans="1:9">
      <c r="A512" s="13"/>
      <c r="B512" s="20"/>
      <c r="C512" s="110"/>
      <c r="D512" s="29"/>
      <c r="E512" s="29"/>
      <c r="F512" s="29"/>
      <c r="G512" s="30"/>
      <c r="H512" s="30"/>
      <c r="I512" s="41"/>
    </row>
    <row r="513" spans="1:9">
      <c r="A513" s="13"/>
      <c r="B513" s="20"/>
      <c r="C513" s="110"/>
      <c r="D513" s="29"/>
      <c r="E513" s="29"/>
      <c r="F513" s="29"/>
      <c r="G513" s="30"/>
      <c r="H513" s="30"/>
      <c r="I513" s="41"/>
    </row>
    <row r="514" spans="1:9">
      <c r="A514" s="13"/>
      <c r="B514" s="20"/>
      <c r="C514" s="110"/>
      <c r="D514" s="29"/>
      <c r="E514" s="29"/>
      <c r="F514" s="29"/>
      <c r="G514" s="30"/>
      <c r="H514" s="30"/>
      <c r="I514" s="41"/>
    </row>
    <row r="515" spans="1:9">
      <c r="B515" s="20"/>
      <c r="C515" s="110"/>
      <c r="D515" s="29"/>
      <c r="E515" s="29"/>
      <c r="F515" s="29"/>
      <c r="G515" s="32"/>
      <c r="H515" s="32"/>
      <c r="I515" s="41"/>
    </row>
    <row r="516" spans="1:9">
      <c r="B516" s="20"/>
      <c r="C516" s="112"/>
      <c r="D516" s="29"/>
      <c r="E516" s="29"/>
      <c r="F516" s="29"/>
      <c r="G516" s="32"/>
      <c r="H516" s="32"/>
      <c r="I516" s="41"/>
    </row>
    <row r="517" spans="1:9">
      <c r="B517" s="20"/>
      <c r="C517" s="112"/>
      <c r="D517" s="29"/>
      <c r="E517" s="29"/>
      <c r="F517" s="29"/>
      <c r="G517" s="32"/>
      <c r="H517" s="32"/>
      <c r="I517" s="41"/>
    </row>
    <row r="518" spans="1:9">
      <c r="B518" s="22"/>
      <c r="C518" s="110"/>
      <c r="D518" s="29"/>
      <c r="E518" s="29"/>
      <c r="F518" s="29"/>
      <c r="G518" s="30"/>
      <c r="H518" s="30"/>
      <c r="I518" s="41"/>
    </row>
    <row r="519" spans="1:9">
      <c r="B519" s="22"/>
      <c r="C519" s="110"/>
      <c r="D519" s="29"/>
      <c r="E519" s="29"/>
      <c r="F519" s="29"/>
      <c r="G519" s="30"/>
      <c r="H519" s="30"/>
      <c r="I519" s="41"/>
    </row>
    <row r="520" spans="1:9">
      <c r="B520" s="20"/>
      <c r="C520" s="110"/>
      <c r="D520" s="29"/>
      <c r="E520" s="29"/>
      <c r="F520" s="29"/>
      <c r="G520" s="32"/>
      <c r="H520" s="32"/>
      <c r="I520" s="41"/>
    </row>
    <row r="521" spans="1:9">
      <c r="B521" s="20"/>
      <c r="C521" s="110"/>
      <c r="D521" s="29"/>
      <c r="E521" s="29"/>
      <c r="F521" s="29"/>
      <c r="G521" s="32"/>
      <c r="H521" s="32"/>
      <c r="I521" s="41"/>
    </row>
    <row r="522" spans="1:9">
      <c r="B522" s="20"/>
      <c r="C522" s="110"/>
      <c r="D522" s="29"/>
      <c r="E522" s="29"/>
      <c r="F522" s="29"/>
      <c r="G522" s="32"/>
      <c r="H522" s="32"/>
      <c r="I522" s="41"/>
    </row>
    <row r="523" spans="1:9">
      <c r="B523" s="20"/>
      <c r="C523" s="110"/>
      <c r="D523" s="29"/>
      <c r="E523" s="29"/>
      <c r="F523" s="29"/>
      <c r="G523" s="32"/>
      <c r="H523" s="32"/>
      <c r="I523" s="41"/>
    </row>
    <row r="524" spans="1:9">
      <c r="B524" s="20"/>
      <c r="C524" s="110"/>
      <c r="D524" s="29"/>
      <c r="E524" s="29"/>
      <c r="F524" s="29"/>
      <c r="G524" s="32"/>
      <c r="H524" s="32"/>
      <c r="I524" s="41"/>
    </row>
    <row r="525" spans="1:9">
      <c r="B525" s="20"/>
      <c r="C525" s="110"/>
      <c r="D525" s="29"/>
      <c r="E525" s="29"/>
      <c r="F525" s="29"/>
      <c r="G525" s="32"/>
      <c r="H525" s="32"/>
      <c r="I525" s="41"/>
    </row>
    <row r="526" spans="1:9">
      <c r="B526" s="22"/>
      <c r="C526" s="110"/>
      <c r="D526" s="29"/>
      <c r="E526" s="29"/>
      <c r="F526" s="29"/>
      <c r="G526" s="30"/>
      <c r="H526" s="30"/>
      <c r="I526" s="41"/>
    </row>
    <row r="527" spans="1:9">
      <c r="B527" s="22"/>
      <c r="C527" s="110"/>
      <c r="D527" s="29"/>
      <c r="E527" s="29"/>
      <c r="F527" s="29"/>
      <c r="G527" s="32"/>
      <c r="H527" s="32"/>
      <c r="I527" s="41"/>
    </row>
    <row r="528" spans="1:9">
      <c r="B528" s="20"/>
      <c r="C528" s="110"/>
      <c r="D528" s="29"/>
      <c r="E528" s="29"/>
      <c r="F528" s="29"/>
      <c r="G528" s="32"/>
      <c r="H528" s="32"/>
      <c r="I528" s="41"/>
    </row>
    <row r="529" spans="2:9">
      <c r="B529" s="20"/>
      <c r="C529" s="110"/>
      <c r="D529" s="29"/>
      <c r="E529" s="29"/>
      <c r="F529" s="29"/>
      <c r="G529" s="32"/>
      <c r="H529" s="32"/>
      <c r="I529" s="41"/>
    </row>
    <row r="530" spans="2:9">
      <c r="B530" s="20"/>
      <c r="C530" s="110"/>
      <c r="D530" s="29"/>
      <c r="E530" s="29"/>
      <c r="F530" s="29"/>
      <c r="G530" s="32"/>
      <c r="H530" s="32"/>
      <c r="I530" s="41"/>
    </row>
    <row r="531" spans="2:9">
      <c r="B531" s="20"/>
      <c r="C531" s="110"/>
      <c r="D531" s="29"/>
      <c r="E531" s="29"/>
      <c r="F531" s="29"/>
      <c r="G531" s="32"/>
      <c r="H531" s="32"/>
      <c r="I531" s="41"/>
    </row>
    <row r="532" spans="2:9">
      <c r="B532" s="20"/>
      <c r="C532" s="110"/>
      <c r="D532" s="29"/>
      <c r="E532" s="29"/>
      <c r="F532" s="29"/>
      <c r="G532" s="32"/>
      <c r="H532" s="32"/>
      <c r="I532" s="41"/>
    </row>
    <row r="533" spans="2:9">
      <c r="B533" s="20"/>
      <c r="C533" s="110"/>
      <c r="D533" s="29"/>
      <c r="E533" s="29"/>
      <c r="F533" s="29"/>
      <c r="G533" s="32"/>
      <c r="H533" s="32"/>
      <c r="I533" s="41"/>
    </row>
    <row r="534" spans="2:9">
      <c r="B534" s="22"/>
      <c r="C534" s="110"/>
      <c r="D534" s="29"/>
      <c r="E534" s="29"/>
      <c r="F534" s="29"/>
      <c r="G534" s="32"/>
      <c r="H534" s="32"/>
      <c r="I534" s="41"/>
    </row>
    <row r="535" spans="2:9">
      <c r="B535" s="20"/>
      <c r="C535" s="110"/>
      <c r="D535" s="29"/>
      <c r="E535" s="29"/>
      <c r="F535" s="29"/>
      <c r="G535" s="32"/>
      <c r="H535" s="32"/>
      <c r="I535" s="41"/>
    </row>
    <row r="536" spans="2:9">
      <c r="B536" s="20"/>
      <c r="C536" s="110"/>
      <c r="D536" s="29"/>
      <c r="E536" s="29"/>
      <c r="F536" s="29"/>
      <c r="G536" s="32"/>
      <c r="H536" s="32"/>
      <c r="I536" s="41"/>
    </row>
    <row r="537" spans="2:9">
      <c r="B537" s="20"/>
      <c r="C537" s="110"/>
      <c r="D537" s="29"/>
      <c r="E537" s="29"/>
      <c r="F537" s="29"/>
      <c r="G537" s="32"/>
      <c r="H537" s="32"/>
      <c r="I537" s="41"/>
    </row>
    <row r="538" spans="2:9">
      <c r="B538" s="20"/>
      <c r="C538" s="110"/>
      <c r="D538" s="29"/>
      <c r="E538" s="29"/>
      <c r="F538" s="29"/>
      <c r="G538" s="32"/>
      <c r="H538" s="32"/>
      <c r="I538" s="41"/>
    </row>
    <row r="539" spans="2:9">
      <c r="B539" s="20"/>
      <c r="C539" s="110"/>
      <c r="D539" s="29"/>
      <c r="E539" s="29"/>
      <c r="F539" s="29"/>
      <c r="G539" s="32"/>
      <c r="H539" s="32"/>
      <c r="I539" s="41"/>
    </row>
    <row r="540" spans="2:9">
      <c r="B540" s="20"/>
      <c r="C540" s="112"/>
      <c r="D540" s="29"/>
      <c r="E540" s="29"/>
      <c r="F540" s="29"/>
      <c r="G540" s="32"/>
      <c r="H540" s="32"/>
      <c r="I540" s="41"/>
    </row>
    <row r="541" spans="2:9">
      <c r="B541" s="20"/>
      <c r="C541" s="112"/>
      <c r="D541" s="29"/>
      <c r="E541" s="29"/>
      <c r="F541" s="29"/>
      <c r="G541" s="32"/>
      <c r="H541" s="32"/>
      <c r="I541" s="41"/>
    </row>
    <row r="542" spans="2:9">
      <c r="B542" s="20"/>
      <c r="C542" s="110"/>
      <c r="D542" s="29"/>
      <c r="E542" s="29"/>
      <c r="F542" s="29"/>
      <c r="G542" s="32"/>
      <c r="H542" s="32"/>
      <c r="I542" s="41"/>
    </row>
    <row r="543" spans="2:9">
      <c r="B543" s="20"/>
      <c r="C543" s="110"/>
      <c r="D543" s="29"/>
      <c r="E543" s="29"/>
      <c r="F543" s="29"/>
      <c r="G543" s="32"/>
      <c r="H543" s="32"/>
      <c r="I543" s="41"/>
    </row>
    <row r="544" spans="2:9">
      <c r="B544" s="22"/>
      <c r="C544" s="110"/>
      <c r="D544" s="29"/>
      <c r="E544" s="29"/>
      <c r="F544" s="29"/>
      <c r="G544" s="32"/>
      <c r="H544" s="32"/>
      <c r="I544" s="41"/>
    </row>
    <row r="545" spans="2:9">
      <c r="B545" s="20"/>
      <c r="C545" s="110"/>
      <c r="D545" s="29"/>
      <c r="E545" s="29"/>
      <c r="F545" s="29"/>
      <c r="G545" s="32"/>
      <c r="H545" s="32"/>
      <c r="I545" s="41"/>
    </row>
    <row r="546" spans="2:9">
      <c r="B546" s="20"/>
      <c r="C546" s="110"/>
      <c r="D546" s="29"/>
      <c r="E546" s="29"/>
      <c r="F546" s="29"/>
      <c r="G546" s="32"/>
      <c r="H546" s="32"/>
      <c r="I546" s="41"/>
    </row>
    <row r="547" spans="2:9">
      <c r="B547" s="22"/>
      <c r="C547" s="110"/>
      <c r="D547" s="29"/>
      <c r="E547" s="29"/>
      <c r="F547" s="29"/>
      <c r="G547" s="32"/>
      <c r="H547" s="32"/>
      <c r="I547" s="41"/>
    </row>
    <row r="548" spans="2:9">
      <c r="B548" s="20"/>
      <c r="C548" s="110"/>
      <c r="D548" s="29"/>
      <c r="E548" s="29"/>
      <c r="F548" s="29"/>
      <c r="G548" s="32"/>
      <c r="H548" s="32"/>
      <c r="I548" s="41"/>
    </row>
    <row r="549" spans="2:9">
      <c r="B549" s="20"/>
      <c r="C549" s="110"/>
      <c r="D549" s="29"/>
      <c r="E549" s="29"/>
      <c r="F549" s="29"/>
      <c r="G549" s="32"/>
      <c r="H549" s="32"/>
      <c r="I549" s="41"/>
    </row>
    <row r="550" spans="2:9">
      <c r="B550" s="20"/>
      <c r="C550" s="110"/>
      <c r="D550" s="29"/>
      <c r="E550" s="29"/>
      <c r="F550" s="29"/>
      <c r="G550" s="32"/>
      <c r="H550" s="32"/>
      <c r="I550" s="41"/>
    </row>
    <row r="551" spans="2:9">
      <c r="B551" s="20"/>
      <c r="C551" s="110"/>
      <c r="D551" s="29"/>
      <c r="E551" s="29"/>
      <c r="F551" s="29"/>
      <c r="G551" s="32"/>
      <c r="H551" s="32"/>
      <c r="I551" s="41"/>
    </row>
    <row r="552" spans="2:9">
      <c r="B552" s="20"/>
      <c r="C552" s="110"/>
      <c r="D552" s="29"/>
      <c r="E552" s="29"/>
      <c r="F552" s="29"/>
      <c r="G552" s="32"/>
      <c r="H552" s="32"/>
      <c r="I552" s="41"/>
    </row>
    <row r="553" spans="2:9">
      <c r="B553" s="20"/>
      <c r="C553" s="110"/>
      <c r="D553" s="29"/>
      <c r="E553" s="29"/>
      <c r="F553" s="29"/>
      <c r="G553" s="32"/>
      <c r="H553" s="32"/>
      <c r="I553" s="41"/>
    </row>
    <row r="554" spans="2:9">
      <c r="B554" s="20"/>
      <c r="C554" s="110"/>
      <c r="D554" s="29"/>
      <c r="E554" s="29"/>
      <c r="F554" s="33"/>
      <c r="G554" s="32"/>
      <c r="H554" s="32"/>
      <c r="I554" s="41"/>
    </row>
    <row r="555" spans="2:9">
      <c r="I555" s="42"/>
    </row>
    <row r="556" spans="2:9">
      <c r="I556" s="42"/>
    </row>
    <row r="557" spans="2:9">
      <c r="I557" s="42"/>
    </row>
    <row r="558" spans="2:9">
      <c r="I558" s="42"/>
    </row>
    <row r="559" spans="2:9">
      <c r="I559" s="42"/>
    </row>
    <row r="560" spans="2:9">
      <c r="I560" s="42"/>
    </row>
    <row r="561" spans="9:9">
      <c r="I561" s="42"/>
    </row>
    <row r="562" spans="9:9">
      <c r="I562" s="42"/>
    </row>
    <row r="563" spans="9:9">
      <c r="I563" s="42"/>
    </row>
    <row r="564" spans="9:9">
      <c r="I564" s="42"/>
    </row>
    <row r="565" spans="9:9">
      <c r="I565" s="42"/>
    </row>
    <row r="566" spans="9:9">
      <c r="I566" s="42"/>
    </row>
    <row r="567" spans="9:9">
      <c r="I567" s="42"/>
    </row>
    <row r="568" spans="9:9">
      <c r="I568" s="42"/>
    </row>
    <row r="569" spans="9:9">
      <c r="I569" s="42"/>
    </row>
    <row r="570" spans="9:9">
      <c r="I570" s="42"/>
    </row>
    <row r="571" spans="9:9">
      <c r="I571" s="42"/>
    </row>
    <row r="572" spans="9:9">
      <c r="I572" s="42"/>
    </row>
    <row r="573" spans="9:9">
      <c r="I573" s="42"/>
    </row>
    <row r="574" spans="9:9">
      <c r="I574" s="42"/>
    </row>
    <row r="575" spans="9:9">
      <c r="I575" s="42"/>
    </row>
    <row r="576" spans="9:9">
      <c r="I576" s="42"/>
    </row>
    <row r="577" spans="9:9">
      <c r="I577" s="42"/>
    </row>
    <row r="578" spans="9:9">
      <c r="I578" s="42"/>
    </row>
    <row r="579" spans="9:9">
      <c r="I579" s="42"/>
    </row>
    <row r="580" spans="9:9">
      <c r="I580" s="42"/>
    </row>
    <row r="581" spans="9:9">
      <c r="I581" s="42"/>
    </row>
    <row r="582" spans="9:9">
      <c r="I582" s="42"/>
    </row>
    <row r="583" spans="9:9">
      <c r="I583" s="42"/>
    </row>
    <row r="584" spans="9:9">
      <c r="I584" s="42"/>
    </row>
    <row r="585" spans="9:9">
      <c r="I585" s="42"/>
    </row>
    <row r="586" spans="9:9">
      <c r="I586" s="42"/>
    </row>
    <row r="587" spans="9:9">
      <c r="I587" s="42"/>
    </row>
    <row r="588" spans="9:9">
      <c r="I588" s="42"/>
    </row>
    <row r="589" spans="9:9">
      <c r="I589" s="42"/>
    </row>
    <row r="590" spans="9:9">
      <c r="I590" s="42"/>
    </row>
    <row r="591" spans="9:9">
      <c r="I591" s="42"/>
    </row>
    <row r="592" spans="9:9">
      <c r="I592" s="42"/>
    </row>
    <row r="593" spans="9:9">
      <c r="I593" s="42"/>
    </row>
    <row r="594" spans="9:9">
      <c r="I594" s="42"/>
    </row>
    <row r="595" spans="9:9">
      <c r="I595" s="42"/>
    </row>
    <row r="596" spans="9:9">
      <c r="I596" s="42"/>
    </row>
    <row r="597" spans="9:9">
      <c r="I597" s="42"/>
    </row>
    <row r="598" spans="9:9">
      <c r="I598" s="42"/>
    </row>
    <row r="599" spans="9:9">
      <c r="I599" s="42"/>
    </row>
    <row r="600" spans="9:9">
      <c r="I600" s="42"/>
    </row>
    <row r="601" spans="9:9">
      <c r="I601" s="42"/>
    </row>
    <row r="602" spans="9:9">
      <c r="I602" s="42"/>
    </row>
    <row r="603" spans="9:9">
      <c r="I603" s="42"/>
    </row>
    <row r="604" spans="9:9">
      <c r="I604" s="42"/>
    </row>
    <row r="605" spans="9:9">
      <c r="I605" s="42"/>
    </row>
    <row r="606" spans="9:9">
      <c r="I606" s="42"/>
    </row>
    <row r="607" spans="9:9">
      <c r="I607" s="42"/>
    </row>
    <row r="608" spans="9:9">
      <c r="I608" s="42"/>
    </row>
    <row r="609" spans="9:9">
      <c r="I609" s="42"/>
    </row>
    <row r="610" spans="9:9">
      <c r="I610" s="42"/>
    </row>
    <row r="611" spans="9:9">
      <c r="I611" s="42"/>
    </row>
    <row r="612" spans="9:9">
      <c r="I612" s="42"/>
    </row>
    <row r="613" spans="9:9">
      <c r="I613" s="42"/>
    </row>
    <row r="614" spans="9:9">
      <c r="I614" s="42"/>
    </row>
    <row r="615" spans="9:9">
      <c r="I615" s="42"/>
    </row>
    <row r="616" spans="9:9">
      <c r="I616" s="42"/>
    </row>
    <row r="617" spans="9:9">
      <c r="I617" s="42"/>
    </row>
    <row r="618" spans="9:9">
      <c r="I618" s="42"/>
    </row>
    <row r="619" spans="9:9">
      <c r="I619" s="42"/>
    </row>
    <row r="620" spans="9:9">
      <c r="I620" s="42"/>
    </row>
    <row r="621" spans="9:9">
      <c r="I621" s="42"/>
    </row>
    <row r="622" spans="9:9">
      <c r="I622" s="42"/>
    </row>
    <row r="623" spans="9:9">
      <c r="I623" s="42"/>
    </row>
    <row r="624" spans="9:9">
      <c r="I624" s="42"/>
    </row>
    <row r="625" spans="9:9">
      <c r="I625" s="42"/>
    </row>
    <row r="626" spans="9:9">
      <c r="I626" s="42"/>
    </row>
    <row r="627" spans="9:9">
      <c r="I627" s="42"/>
    </row>
    <row r="628" spans="9:9">
      <c r="I628" s="42"/>
    </row>
    <row r="629" spans="9:9">
      <c r="I629" s="42"/>
    </row>
    <row r="630" spans="9:9">
      <c r="I630" s="42"/>
    </row>
    <row r="631" spans="9:9">
      <c r="I631" s="42"/>
    </row>
    <row r="632" spans="9:9">
      <c r="I632" s="42"/>
    </row>
    <row r="633" spans="9:9">
      <c r="I633" s="42"/>
    </row>
    <row r="634" spans="9:9">
      <c r="I634" s="42"/>
    </row>
    <row r="635" spans="9:9">
      <c r="I635" s="42"/>
    </row>
    <row r="636" spans="9:9">
      <c r="I636" s="42"/>
    </row>
    <row r="637" spans="9:9">
      <c r="I637" s="42"/>
    </row>
    <row r="638" spans="9:9">
      <c r="I638" s="42"/>
    </row>
    <row r="639" spans="9:9">
      <c r="I639" s="42"/>
    </row>
    <row r="640" spans="9:9">
      <c r="I640" s="42"/>
    </row>
    <row r="641" spans="9:9">
      <c r="I641" s="42"/>
    </row>
    <row r="642" spans="9:9">
      <c r="I642" s="42"/>
    </row>
    <row r="643" spans="9:9">
      <c r="I643" s="42"/>
    </row>
    <row r="644" spans="9:9">
      <c r="I644" s="42"/>
    </row>
    <row r="645" spans="9:9">
      <c r="I645" s="42"/>
    </row>
    <row r="646" spans="9:9">
      <c r="I646" s="42"/>
    </row>
    <row r="647" spans="9:9">
      <c r="I647" s="42"/>
    </row>
    <row r="648" spans="9:9">
      <c r="I648" s="42"/>
    </row>
    <row r="649" spans="9:9">
      <c r="I649" s="42"/>
    </row>
    <row r="650" spans="9:9">
      <c r="I650" s="42"/>
    </row>
    <row r="651" spans="9:9">
      <c r="I651" s="42"/>
    </row>
    <row r="652" spans="9:9">
      <c r="I652" s="42"/>
    </row>
    <row r="653" spans="9:9">
      <c r="I653" s="42"/>
    </row>
    <row r="654" spans="9:9">
      <c r="I654" s="42"/>
    </row>
    <row r="655" spans="9:9">
      <c r="I655" s="42"/>
    </row>
    <row r="656" spans="9:9">
      <c r="I656" s="42"/>
    </row>
    <row r="657" spans="9:9">
      <c r="I657" s="42"/>
    </row>
    <row r="658" spans="9:9">
      <c r="I658" s="42"/>
    </row>
    <row r="659" spans="9:9">
      <c r="I659" s="42"/>
    </row>
    <row r="660" spans="9:9">
      <c r="I660" s="42"/>
    </row>
    <row r="661" spans="9:9">
      <c r="I661" s="42"/>
    </row>
    <row r="662" spans="9:9">
      <c r="I662" s="42"/>
    </row>
    <row r="663" spans="9:9">
      <c r="I663" s="42"/>
    </row>
    <row r="664" spans="9:9">
      <c r="I664" s="42"/>
    </row>
    <row r="665" spans="9:9">
      <c r="I665" s="42"/>
    </row>
    <row r="666" spans="9:9">
      <c r="I666" s="42"/>
    </row>
    <row r="667" spans="9:9">
      <c r="I667" s="42"/>
    </row>
    <row r="668" spans="9:9">
      <c r="I668" s="42"/>
    </row>
    <row r="669" spans="9:9">
      <c r="I669" s="42"/>
    </row>
    <row r="670" spans="9:9">
      <c r="I670" s="42"/>
    </row>
    <row r="671" spans="9:9">
      <c r="I671" s="42"/>
    </row>
    <row r="672" spans="9:9">
      <c r="I672" s="42"/>
    </row>
    <row r="673" spans="9:9">
      <c r="I673" s="42"/>
    </row>
    <row r="674" spans="9:9">
      <c r="I674" s="42"/>
    </row>
    <row r="675" spans="9:9">
      <c r="I675" s="42"/>
    </row>
    <row r="676" spans="9:9">
      <c r="I676" s="42"/>
    </row>
    <row r="677" spans="9:9">
      <c r="I677" s="42"/>
    </row>
    <row r="678" spans="9:9">
      <c r="I678" s="42"/>
    </row>
    <row r="679" spans="9:9">
      <c r="I679" s="42"/>
    </row>
    <row r="680" spans="9:9">
      <c r="I680" s="42"/>
    </row>
    <row r="681" spans="9:9">
      <c r="I681" s="42"/>
    </row>
    <row r="682" spans="9:9">
      <c r="I682" s="42"/>
    </row>
    <row r="683" spans="9:9">
      <c r="I683" s="42"/>
    </row>
    <row r="684" spans="9:9">
      <c r="I684" s="42"/>
    </row>
    <row r="685" spans="9:9">
      <c r="I685" s="42"/>
    </row>
    <row r="686" spans="9:9">
      <c r="I686" s="42"/>
    </row>
    <row r="687" spans="9:9">
      <c r="I687" s="42"/>
    </row>
    <row r="688" spans="9:9">
      <c r="I688" s="42"/>
    </row>
    <row r="689" spans="9:9">
      <c r="I689" s="42"/>
    </row>
    <row r="690" spans="9:9">
      <c r="I690" s="42"/>
    </row>
    <row r="691" spans="9:9">
      <c r="I691" s="42"/>
    </row>
    <row r="692" spans="9:9">
      <c r="I692" s="42"/>
    </row>
    <row r="693" spans="9:9">
      <c r="I693" s="42"/>
    </row>
    <row r="694" spans="9:9">
      <c r="I694" s="42"/>
    </row>
    <row r="695" spans="9:9">
      <c r="I695" s="42"/>
    </row>
    <row r="696" spans="9:9">
      <c r="I696" s="42"/>
    </row>
    <row r="697" spans="9:9">
      <c r="I697" s="42"/>
    </row>
    <row r="698" spans="9:9">
      <c r="I698" s="42"/>
    </row>
    <row r="699" spans="9:9">
      <c r="I699" s="42"/>
    </row>
    <row r="700" spans="9:9">
      <c r="I700" s="42"/>
    </row>
    <row r="701" spans="9:9">
      <c r="I701" s="42"/>
    </row>
    <row r="702" spans="9:9">
      <c r="I702" s="42"/>
    </row>
    <row r="703" spans="9:9">
      <c r="I703" s="42"/>
    </row>
    <row r="704" spans="9:9">
      <c r="I704" s="42"/>
    </row>
    <row r="705" spans="9:9">
      <c r="I705" s="42"/>
    </row>
    <row r="706" spans="9:9">
      <c r="I706" s="42"/>
    </row>
    <row r="707" spans="9:9">
      <c r="I707" s="42"/>
    </row>
    <row r="708" spans="9:9">
      <c r="I708" s="42"/>
    </row>
    <row r="709" spans="9:9">
      <c r="I709" s="42"/>
    </row>
    <row r="710" spans="9:9">
      <c r="I710" s="42"/>
    </row>
    <row r="711" spans="9:9">
      <c r="I711" s="42"/>
    </row>
    <row r="712" spans="9:9">
      <c r="I712" s="42"/>
    </row>
    <row r="713" spans="9:9">
      <c r="I713" s="42"/>
    </row>
    <row r="714" spans="9:9">
      <c r="I714" s="42"/>
    </row>
    <row r="715" spans="9:9">
      <c r="I715" s="42"/>
    </row>
    <row r="716" spans="9:9">
      <c r="I716" s="42"/>
    </row>
    <row r="717" spans="9:9">
      <c r="I717" s="42"/>
    </row>
    <row r="718" spans="9:9">
      <c r="I718" s="42"/>
    </row>
    <row r="719" spans="9:9">
      <c r="I719" s="42"/>
    </row>
    <row r="720" spans="9:9">
      <c r="I720" s="42"/>
    </row>
    <row r="721" spans="9:9">
      <c r="I721" s="42"/>
    </row>
    <row r="722" spans="9:9">
      <c r="I722" s="42"/>
    </row>
    <row r="723" spans="9:9">
      <c r="I723" s="42"/>
    </row>
    <row r="724" spans="9:9">
      <c r="I724" s="42"/>
    </row>
    <row r="725" spans="9:9">
      <c r="I725" s="42"/>
    </row>
    <row r="726" spans="9:9">
      <c r="I726" s="42"/>
    </row>
    <row r="727" spans="9:9">
      <c r="I727" s="42"/>
    </row>
    <row r="728" spans="9:9">
      <c r="I728" s="42"/>
    </row>
    <row r="729" spans="9:9">
      <c r="I729" s="42"/>
    </row>
    <row r="730" spans="9:9">
      <c r="I730" s="42"/>
    </row>
    <row r="731" spans="9:9">
      <c r="I731" s="42"/>
    </row>
    <row r="732" spans="9:9">
      <c r="I732" s="42"/>
    </row>
    <row r="733" spans="9:9">
      <c r="I733" s="42"/>
    </row>
    <row r="734" spans="9:9">
      <c r="I734" s="42"/>
    </row>
    <row r="735" spans="9:9">
      <c r="I735" s="42"/>
    </row>
    <row r="736" spans="9:9">
      <c r="I736" s="42"/>
    </row>
    <row r="737" spans="9:9">
      <c r="I737" s="42"/>
    </row>
    <row r="738" spans="9:9">
      <c r="I738" s="42"/>
    </row>
    <row r="739" spans="9:9">
      <c r="I739" s="42"/>
    </row>
    <row r="740" spans="9:9">
      <c r="I740" s="42"/>
    </row>
    <row r="741" spans="9:9">
      <c r="I741" s="42"/>
    </row>
    <row r="742" spans="9:9">
      <c r="I742" s="42"/>
    </row>
    <row r="743" spans="9:9">
      <c r="I743" s="42"/>
    </row>
    <row r="744" spans="9:9">
      <c r="I744" s="42"/>
    </row>
    <row r="745" spans="9:9">
      <c r="I745" s="42"/>
    </row>
    <row r="746" spans="9:9">
      <c r="I746" s="42"/>
    </row>
    <row r="747" spans="9:9">
      <c r="I747" s="42"/>
    </row>
    <row r="748" spans="9:9">
      <c r="I748" s="42"/>
    </row>
    <row r="749" spans="9:9">
      <c r="I749" s="42"/>
    </row>
    <row r="750" spans="9:9">
      <c r="I750" s="42"/>
    </row>
    <row r="751" spans="9:9">
      <c r="I751" s="42"/>
    </row>
    <row r="752" spans="9:9">
      <c r="I752" s="42"/>
    </row>
    <row r="753" spans="9:9">
      <c r="I753" s="42"/>
    </row>
    <row r="754" spans="9:9">
      <c r="I754" s="42"/>
    </row>
    <row r="755" spans="9:9">
      <c r="I755" s="42"/>
    </row>
    <row r="756" spans="9:9">
      <c r="I756" s="42"/>
    </row>
    <row r="757" spans="9:9">
      <c r="I757" s="42"/>
    </row>
    <row r="758" spans="9:9">
      <c r="I758" s="42"/>
    </row>
    <row r="759" spans="9:9">
      <c r="I759" s="42"/>
    </row>
    <row r="760" spans="9:9">
      <c r="I760" s="42"/>
    </row>
    <row r="761" spans="9:9">
      <c r="I761" s="42"/>
    </row>
    <row r="762" spans="9:9">
      <c r="I762" s="42"/>
    </row>
    <row r="763" spans="9:9">
      <c r="I763" s="42"/>
    </row>
    <row r="764" spans="9:9">
      <c r="I764" s="42"/>
    </row>
    <row r="765" spans="9:9">
      <c r="I765" s="42"/>
    </row>
    <row r="766" spans="9:9">
      <c r="I766" s="42"/>
    </row>
    <row r="767" spans="9:9">
      <c r="I767" s="42"/>
    </row>
    <row r="768" spans="9:9">
      <c r="I768" s="42"/>
    </row>
    <row r="769" spans="9:9">
      <c r="I769" s="42"/>
    </row>
    <row r="770" spans="9:9">
      <c r="I770" s="42"/>
    </row>
    <row r="771" spans="9:9">
      <c r="I771" s="42"/>
    </row>
    <row r="772" spans="9:9">
      <c r="I772" s="42"/>
    </row>
    <row r="773" spans="9:9">
      <c r="I773" s="42"/>
    </row>
    <row r="774" spans="9:9">
      <c r="I774" s="42"/>
    </row>
    <row r="775" spans="9:9">
      <c r="I775" s="42"/>
    </row>
    <row r="776" spans="9:9">
      <c r="I776" s="42"/>
    </row>
    <row r="777" spans="9:9">
      <c r="I777" s="42"/>
    </row>
    <row r="778" spans="9:9">
      <c r="I778" s="42"/>
    </row>
    <row r="779" spans="9:9">
      <c r="I779" s="42"/>
    </row>
    <row r="780" spans="9:9">
      <c r="I780" s="42"/>
    </row>
    <row r="781" spans="9:9">
      <c r="I781" s="42"/>
    </row>
    <row r="782" spans="9:9">
      <c r="I782" s="42"/>
    </row>
    <row r="783" spans="9:9">
      <c r="I783" s="42"/>
    </row>
    <row r="784" spans="9:9">
      <c r="I784" s="42"/>
    </row>
    <row r="785" spans="9:9">
      <c r="I785" s="42"/>
    </row>
    <row r="786" spans="9:9">
      <c r="I786" s="42"/>
    </row>
    <row r="787" spans="9:9">
      <c r="I787" s="42"/>
    </row>
    <row r="788" spans="9:9">
      <c r="I788" s="42"/>
    </row>
    <row r="789" spans="9:9">
      <c r="I789" s="42"/>
    </row>
    <row r="790" spans="9:9">
      <c r="I790" s="42"/>
    </row>
    <row r="791" spans="9:9">
      <c r="I791" s="42"/>
    </row>
    <row r="792" spans="9:9">
      <c r="I792" s="42"/>
    </row>
    <row r="793" spans="9:9">
      <c r="I793" s="42"/>
    </row>
    <row r="794" spans="9:9">
      <c r="I794" s="42"/>
    </row>
    <row r="795" spans="9:9">
      <c r="I795" s="42"/>
    </row>
    <row r="796" spans="9:9">
      <c r="I796" s="42"/>
    </row>
    <row r="797" spans="9:9">
      <c r="I797" s="42"/>
    </row>
    <row r="798" spans="9:9">
      <c r="I798" s="42"/>
    </row>
    <row r="799" spans="9:9">
      <c r="I799" s="42"/>
    </row>
    <row r="800" spans="9:9">
      <c r="I800" s="42"/>
    </row>
    <row r="801" spans="9:9">
      <c r="I801" s="42"/>
    </row>
    <row r="802" spans="9:9">
      <c r="I802" s="42"/>
    </row>
    <row r="803" spans="9:9">
      <c r="I803" s="42"/>
    </row>
    <row r="804" spans="9:9">
      <c r="I804" s="42"/>
    </row>
    <row r="805" spans="9:9">
      <c r="I805" s="42"/>
    </row>
    <row r="806" spans="9:9">
      <c r="I806" s="42"/>
    </row>
    <row r="807" spans="9:9">
      <c r="I807" s="42"/>
    </row>
    <row r="808" spans="9:9">
      <c r="I808" s="42"/>
    </row>
    <row r="809" spans="9:9">
      <c r="I809" s="42"/>
    </row>
    <row r="810" spans="9:9">
      <c r="I810" s="42"/>
    </row>
    <row r="811" spans="9:9">
      <c r="I811" s="42"/>
    </row>
    <row r="812" spans="9:9">
      <c r="I812" s="42"/>
    </row>
    <row r="813" spans="9:9">
      <c r="I813" s="42"/>
    </row>
    <row r="814" spans="9:9">
      <c r="I814" s="42"/>
    </row>
    <row r="815" spans="9:9">
      <c r="I815" s="42"/>
    </row>
    <row r="816" spans="9:9">
      <c r="I816" s="42"/>
    </row>
    <row r="817" spans="9:9">
      <c r="I817" s="42"/>
    </row>
    <row r="818" spans="9:9">
      <c r="I818" s="42"/>
    </row>
    <row r="819" spans="9:9">
      <c r="I819" s="42"/>
    </row>
    <row r="820" spans="9:9">
      <c r="I820" s="42"/>
    </row>
    <row r="821" spans="9:9">
      <c r="I821" s="42"/>
    </row>
    <row r="822" spans="9:9">
      <c r="I822" s="42"/>
    </row>
    <row r="823" spans="9:9">
      <c r="I823" s="42"/>
    </row>
    <row r="824" spans="9:9">
      <c r="I824" s="42"/>
    </row>
    <row r="825" spans="9:9">
      <c r="I825" s="42"/>
    </row>
    <row r="826" spans="9:9">
      <c r="I826" s="42"/>
    </row>
    <row r="827" spans="9:9">
      <c r="I827" s="42"/>
    </row>
    <row r="828" spans="9:9">
      <c r="I828" s="42"/>
    </row>
    <row r="829" spans="9:9">
      <c r="I829" s="42"/>
    </row>
    <row r="830" spans="9:9">
      <c r="I830" s="42"/>
    </row>
    <row r="831" spans="9:9">
      <c r="I831" s="42"/>
    </row>
    <row r="832" spans="9:9">
      <c r="I832" s="42"/>
    </row>
    <row r="833" spans="9:9">
      <c r="I833" s="42"/>
    </row>
    <row r="834" spans="9:9">
      <c r="I834" s="42"/>
    </row>
    <row r="835" spans="9:9">
      <c r="I835" s="42"/>
    </row>
    <row r="836" spans="9:9">
      <c r="I836" s="42"/>
    </row>
    <row r="837" spans="9:9">
      <c r="I837" s="42"/>
    </row>
    <row r="838" spans="9:9">
      <c r="I838" s="42"/>
    </row>
    <row r="839" spans="9:9">
      <c r="I839" s="42"/>
    </row>
    <row r="840" spans="9:9">
      <c r="I840" s="42"/>
    </row>
    <row r="841" spans="9:9">
      <c r="I841" s="42"/>
    </row>
    <row r="842" spans="9:9">
      <c r="I842" s="42"/>
    </row>
    <row r="843" spans="9:9">
      <c r="I843" s="42"/>
    </row>
    <row r="844" spans="9:9">
      <c r="I844" s="42"/>
    </row>
    <row r="845" spans="9:9">
      <c r="I845" s="42"/>
    </row>
    <row r="846" spans="9:9">
      <c r="I846" s="42"/>
    </row>
    <row r="847" spans="9:9">
      <c r="I847" s="42"/>
    </row>
    <row r="848" spans="9:9">
      <c r="I848" s="42"/>
    </row>
    <row r="849" spans="9:9">
      <c r="I849" s="42"/>
    </row>
    <row r="850" spans="9:9">
      <c r="I850" s="42"/>
    </row>
    <row r="851" spans="9:9">
      <c r="I851" s="42"/>
    </row>
    <row r="852" spans="9:9">
      <c r="I852" s="42"/>
    </row>
    <row r="853" spans="9:9">
      <c r="I853" s="42"/>
    </row>
    <row r="854" spans="9:9">
      <c r="I854" s="42"/>
    </row>
    <row r="855" spans="9:9">
      <c r="I855" s="42"/>
    </row>
    <row r="856" spans="9:9">
      <c r="I856" s="42"/>
    </row>
    <row r="857" spans="9:9">
      <c r="I857" s="42"/>
    </row>
    <row r="858" spans="9:9">
      <c r="I858" s="42"/>
    </row>
    <row r="859" spans="9:9">
      <c r="I859" s="42"/>
    </row>
    <row r="860" spans="9:9">
      <c r="I860" s="42"/>
    </row>
    <row r="861" spans="9:9">
      <c r="I861" s="42"/>
    </row>
    <row r="862" spans="9:9">
      <c r="I862" s="42"/>
    </row>
    <row r="863" spans="9:9">
      <c r="I863" s="42"/>
    </row>
    <row r="864" spans="9:9">
      <c r="I864" s="42"/>
    </row>
    <row r="865" spans="9:9">
      <c r="I865" s="42"/>
    </row>
    <row r="866" spans="9:9">
      <c r="I866" s="42"/>
    </row>
    <row r="867" spans="9:9">
      <c r="I867" s="42"/>
    </row>
    <row r="868" spans="9:9">
      <c r="I868" s="42"/>
    </row>
    <row r="869" spans="9:9">
      <c r="I869" s="42"/>
    </row>
    <row r="870" spans="9:9">
      <c r="I870" s="42"/>
    </row>
    <row r="871" spans="9:9">
      <c r="I871" s="42"/>
    </row>
    <row r="872" spans="9:9">
      <c r="I872" s="42"/>
    </row>
    <row r="873" spans="9:9">
      <c r="I873" s="42"/>
    </row>
    <row r="874" spans="9:9">
      <c r="I874" s="42"/>
    </row>
    <row r="875" spans="9:9">
      <c r="I875" s="42"/>
    </row>
    <row r="876" spans="9:9">
      <c r="I876" s="42"/>
    </row>
    <row r="877" spans="9:9">
      <c r="I877" s="42"/>
    </row>
    <row r="878" spans="9:9">
      <c r="I878" s="42"/>
    </row>
    <row r="879" spans="9:9">
      <c r="I879" s="42"/>
    </row>
    <row r="880" spans="9:9">
      <c r="I880" s="42"/>
    </row>
    <row r="881" spans="9:9">
      <c r="I881" s="42"/>
    </row>
    <row r="882" spans="9:9">
      <c r="I882" s="42"/>
    </row>
    <row r="883" spans="9:9">
      <c r="I883" s="42"/>
    </row>
    <row r="884" spans="9:9">
      <c r="I884" s="42"/>
    </row>
    <row r="885" spans="9:9">
      <c r="I885" s="42"/>
    </row>
    <row r="886" spans="9:9">
      <c r="I886" s="42"/>
    </row>
    <row r="887" spans="9:9">
      <c r="I887" s="42"/>
    </row>
    <row r="888" spans="9:9">
      <c r="I888" s="42"/>
    </row>
    <row r="889" spans="9:9">
      <c r="I889" s="42"/>
    </row>
    <row r="890" spans="9:9">
      <c r="I890" s="42"/>
    </row>
    <row r="891" spans="9:9">
      <c r="I891" s="42"/>
    </row>
    <row r="892" spans="9:9">
      <c r="I892" s="42"/>
    </row>
    <row r="893" spans="9:9">
      <c r="I893" s="42"/>
    </row>
    <row r="894" spans="9:9">
      <c r="I894" s="42"/>
    </row>
    <row r="895" spans="9:9">
      <c r="I895" s="42"/>
    </row>
    <row r="896" spans="9:9">
      <c r="I896" s="42"/>
    </row>
    <row r="897" spans="9:9">
      <c r="I897" s="42"/>
    </row>
    <row r="898" spans="9:9">
      <c r="I898" s="42"/>
    </row>
    <row r="899" spans="9:9">
      <c r="I899" s="42"/>
    </row>
    <row r="900" spans="9:9">
      <c r="I900" s="42"/>
    </row>
    <row r="901" spans="9:9">
      <c r="I901" s="42"/>
    </row>
    <row r="902" spans="9:9">
      <c r="I902" s="42"/>
    </row>
    <row r="903" spans="9:9">
      <c r="I903" s="42"/>
    </row>
    <row r="904" spans="9:9">
      <c r="I904" s="42"/>
    </row>
    <row r="905" spans="9:9">
      <c r="I905" s="42"/>
    </row>
    <row r="906" spans="9:9">
      <c r="I906" s="42"/>
    </row>
    <row r="907" spans="9:9">
      <c r="I907" s="42"/>
    </row>
    <row r="908" spans="9:9">
      <c r="I908" s="42"/>
    </row>
    <row r="909" spans="9:9">
      <c r="I909" s="42"/>
    </row>
    <row r="910" spans="9:9">
      <c r="I910" s="42"/>
    </row>
    <row r="911" spans="9:9">
      <c r="I911" s="42"/>
    </row>
    <row r="912" spans="9:9">
      <c r="I912" s="42"/>
    </row>
    <row r="913" spans="9:9">
      <c r="I913" s="42"/>
    </row>
    <row r="914" spans="9:9">
      <c r="I914" s="42"/>
    </row>
    <row r="915" spans="9:9">
      <c r="I915" s="42"/>
    </row>
    <row r="916" spans="9:9">
      <c r="I916" s="42"/>
    </row>
    <row r="917" spans="9:9">
      <c r="I917" s="42"/>
    </row>
    <row r="918" spans="9:9">
      <c r="I918" s="42"/>
    </row>
    <row r="919" spans="9:9">
      <c r="I919" s="42"/>
    </row>
    <row r="920" spans="9:9">
      <c r="I920" s="42"/>
    </row>
    <row r="921" spans="9:9">
      <c r="I921" s="42"/>
    </row>
    <row r="922" spans="9:9">
      <c r="I922" s="42"/>
    </row>
    <row r="923" spans="9:9">
      <c r="I923" s="42"/>
    </row>
    <row r="924" spans="9:9">
      <c r="I924" s="42"/>
    </row>
    <row r="925" spans="9:9">
      <c r="I925" s="42"/>
    </row>
    <row r="926" spans="9:9">
      <c r="I926" s="42"/>
    </row>
    <row r="927" spans="9:9">
      <c r="I927" s="42"/>
    </row>
    <row r="928" spans="9:9">
      <c r="I928" s="42"/>
    </row>
    <row r="929" spans="9:9">
      <c r="I929" s="42"/>
    </row>
    <row r="930" spans="9:9">
      <c r="I930" s="42"/>
    </row>
    <row r="931" spans="9:9">
      <c r="I931" s="42"/>
    </row>
    <row r="932" spans="9:9">
      <c r="I932" s="42"/>
    </row>
    <row r="933" spans="9:9">
      <c r="I933" s="42"/>
    </row>
    <row r="934" spans="9:9">
      <c r="I934" s="42"/>
    </row>
    <row r="935" spans="9:9">
      <c r="I935" s="42"/>
    </row>
    <row r="936" spans="9:9">
      <c r="I936" s="42"/>
    </row>
    <row r="937" spans="9:9">
      <c r="I937" s="42"/>
    </row>
    <row r="938" spans="9:9">
      <c r="I938" s="42"/>
    </row>
    <row r="939" spans="9:9">
      <c r="I939" s="42"/>
    </row>
    <row r="940" spans="9:9">
      <c r="I940" s="42"/>
    </row>
    <row r="941" spans="9:9">
      <c r="I941" s="42"/>
    </row>
    <row r="942" spans="9:9">
      <c r="I942" s="42"/>
    </row>
    <row r="943" spans="9:9">
      <c r="I943" s="42"/>
    </row>
    <row r="944" spans="9:9">
      <c r="I944" s="42"/>
    </row>
    <row r="945" spans="9:9">
      <c r="I945" s="42"/>
    </row>
    <row r="946" spans="9:9">
      <c r="I946" s="42"/>
    </row>
    <row r="947" spans="9:9">
      <c r="I947" s="42"/>
    </row>
    <row r="948" spans="9:9">
      <c r="I948" s="42"/>
    </row>
    <row r="949" spans="9:9">
      <c r="I949" s="42"/>
    </row>
    <row r="950" spans="9:9">
      <c r="I950" s="42"/>
    </row>
    <row r="951" spans="9:9">
      <c r="I951" s="42"/>
    </row>
    <row r="952" spans="9:9">
      <c r="I952" s="42"/>
    </row>
    <row r="953" spans="9:9">
      <c r="I953" s="42"/>
    </row>
    <row r="954" spans="9:9">
      <c r="I954" s="42"/>
    </row>
    <row r="955" spans="9:9">
      <c r="I955" s="42"/>
    </row>
    <row r="956" spans="9:9">
      <c r="I956" s="42"/>
    </row>
    <row r="957" spans="9:9">
      <c r="I957" s="42"/>
    </row>
    <row r="958" spans="9:9">
      <c r="I958" s="42"/>
    </row>
    <row r="959" spans="9:9">
      <c r="I959" s="42"/>
    </row>
    <row r="960" spans="9:9">
      <c r="I960" s="42"/>
    </row>
    <row r="961" spans="9:9">
      <c r="I961" s="42"/>
    </row>
    <row r="962" spans="9:9">
      <c r="I962" s="42"/>
    </row>
    <row r="963" spans="9:9">
      <c r="I963" s="42"/>
    </row>
    <row r="964" spans="9:9">
      <c r="I964" s="42"/>
    </row>
    <row r="965" spans="9:9">
      <c r="I965" s="42"/>
    </row>
    <row r="966" spans="9:9">
      <c r="I966" s="42"/>
    </row>
    <row r="967" spans="9:9">
      <c r="I967" s="42"/>
    </row>
    <row r="968" spans="9:9">
      <c r="I968" s="42"/>
    </row>
    <row r="969" spans="9:9">
      <c r="I969" s="42"/>
    </row>
    <row r="970" spans="9:9">
      <c r="I970" s="42"/>
    </row>
    <row r="971" spans="9:9">
      <c r="I971" s="42"/>
    </row>
    <row r="972" spans="9:9">
      <c r="I972" s="42"/>
    </row>
    <row r="973" spans="9:9">
      <c r="I973" s="42"/>
    </row>
    <row r="974" spans="9:9">
      <c r="I974" s="42"/>
    </row>
    <row r="975" spans="9:9">
      <c r="I975" s="42"/>
    </row>
    <row r="976" spans="9:9">
      <c r="I976" s="42"/>
    </row>
    <row r="977" spans="9:9">
      <c r="I977" s="42"/>
    </row>
    <row r="978" spans="9:9">
      <c r="I978" s="42"/>
    </row>
    <row r="979" spans="9:9">
      <c r="I979" s="42"/>
    </row>
    <row r="980" spans="9:9">
      <c r="I980" s="42"/>
    </row>
    <row r="981" spans="9:9">
      <c r="I981" s="42"/>
    </row>
    <row r="982" spans="9:9">
      <c r="I982" s="42"/>
    </row>
    <row r="983" spans="9:9">
      <c r="I983" s="42"/>
    </row>
    <row r="984" spans="9:9">
      <c r="I984" s="42"/>
    </row>
    <row r="985" spans="9:9">
      <c r="I985" s="42"/>
    </row>
    <row r="986" spans="9:9">
      <c r="I986" s="42"/>
    </row>
    <row r="987" spans="9:9">
      <c r="I987" s="42"/>
    </row>
    <row r="988" spans="9:9">
      <c r="I988" s="42"/>
    </row>
    <row r="989" spans="9:9">
      <c r="I989" s="42"/>
    </row>
    <row r="990" spans="9:9">
      <c r="I990" s="42"/>
    </row>
    <row r="991" spans="9:9">
      <c r="I991" s="42"/>
    </row>
    <row r="992" spans="9:9">
      <c r="I992" s="42"/>
    </row>
    <row r="993" spans="9:9">
      <c r="I993" s="42"/>
    </row>
    <row r="994" spans="9:9">
      <c r="I994" s="42"/>
    </row>
    <row r="995" spans="9:9">
      <c r="I995" s="42"/>
    </row>
    <row r="996" spans="9:9">
      <c r="I996" s="42"/>
    </row>
    <row r="997" spans="9:9">
      <c r="I997" s="42"/>
    </row>
    <row r="998" spans="9:9">
      <c r="I998" s="42"/>
    </row>
    <row r="999" spans="9:9">
      <c r="I999" s="42"/>
    </row>
    <row r="1000" spans="9:9">
      <c r="I1000" s="42"/>
    </row>
    <row r="1001" spans="9:9">
      <c r="I1001" s="42"/>
    </row>
    <row r="1002" spans="9:9">
      <c r="I1002" s="42"/>
    </row>
    <row r="1003" spans="9:9">
      <c r="I1003" s="42"/>
    </row>
    <row r="1004" spans="9:9">
      <c r="I1004" s="42"/>
    </row>
    <row r="1005" spans="9:9">
      <c r="I1005" s="42"/>
    </row>
    <row r="1006" spans="9:9">
      <c r="I1006" s="42"/>
    </row>
    <row r="1007" spans="9:9">
      <c r="I1007" s="42"/>
    </row>
    <row r="1008" spans="9:9">
      <c r="I1008" s="42"/>
    </row>
    <row r="1009" spans="9:9">
      <c r="I1009" s="42"/>
    </row>
    <row r="1010" spans="9:9">
      <c r="I1010" s="42"/>
    </row>
    <row r="1011" spans="9:9">
      <c r="I1011" s="42"/>
    </row>
    <row r="1012" spans="9:9">
      <c r="I1012" s="42"/>
    </row>
    <row r="1013" spans="9:9">
      <c r="I1013" s="42"/>
    </row>
    <row r="1014" spans="9:9">
      <c r="I1014" s="42"/>
    </row>
    <row r="1015" spans="9:9">
      <c r="I1015" s="42"/>
    </row>
    <row r="1016" spans="9:9">
      <c r="I1016" s="42"/>
    </row>
    <row r="1017" spans="9:9">
      <c r="I1017" s="42"/>
    </row>
    <row r="1018" spans="9:9">
      <c r="I1018" s="42"/>
    </row>
    <row r="1019" spans="9:9">
      <c r="I1019" s="42"/>
    </row>
    <row r="1020" spans="9:9">
      <c r="I1020" s="42"/>
    </row>
    <row r="1021" spans="9:9">
      <c r="I1021" s="42"/>
    </row>
    <row r="1022" spans="9:9">
      <c r="I1022" s="42"/>
    </row>
    <row r="1023" spans="9:9">
      <c r="I1023" s="42"/>
    </row>
    <row r="1024" spans="9:9">
      <c r="I1024" s="42"/>
    </row>
    <row r="1025" spans="9:9">
      <c r="I1025" s="42"/>
    </row>
    <row r="1026" spans="9:9">
      <c r="I1026" s="42"/>
    </row>
    <row r="1027" spans="9:9">
      <c r="I1027" s="42"/>
    </row>
    <row r="1028" spans="9:9">
      <c r="I1028" s="42"/>
    </row>
    <row r="1029" spans="9:9">
      <c r="I1029" s="42"/>
    </row>
    <row r="1030" spans="9:9">
      <c r="I1030" s="42"/>
    </row>
    <row r="1031" spans="9:9">
      <c r="I1031" s="42"/>
    </row>
    <row r="1032" spans="9:9">
      <c r="I1032" s="42"/>
    </row>
    <row r="1033" spans="9:9">
      <c r="I1033" s="42"/>
    </row>
    <row r="1034" spans="9:9">
      <c r="I1034" s="42"/>
    </row>
    <row r="1035" spans="9:9">
      <c r="I1035" s="42"/>
    </row>
    <row r="1036" spans="9:9">
      <c r="I1036" s="42"/>
    </row>
    <row r="1037" spans="9:9">
      <c r="I1037" s="42"/>
    </row>
    <row r="1038" spans="9:9">
      <c r="I1038" s="42"/>
    </row>
    <row r="1039" spans="9:9">
      <c r="I1039" s="42"/>
    </row>
    <row r="1040" spans="9:9">
      <c r="I1040" s="42"/>
    </row>
    <row r="1041" spans="9:9">
      <c r="I1041" s="42"/>
    </row>
    <row r="1042" spans="9:9">
      <c r="I1042" s="42"/>
    </row>
    <row r="1043" spans="9:9">
      <c r="I1043" s="42"/>
    </row>
    <row r="1044" spans="9:9">
      <c r="I1044" s="42"/>
    </row>
    <row r="1045" spans="9:9">
      <c r="I1045" s="42"/>
    </row>
    <row r="1046" spans="9:9">
      <c r="I1046" s="42"/>
    </row>
    <row r="1047" spans="9:9">
      <c r="I1047" s="42"/>
    </row>
    <row r="1048" spans="9:9">
      <c r="I1048" s="42"/>
    </row>
    <row r="1049" spans="9:9">
      <c r="I1049" s="42"/>
    </row>
    <row r="1050" spans="9:9">
      <c r="I1050" s="42"/>
    </row>
    <row r="1051" spans="9:9">
      <c r="I1051" s="42"/>
    </row>
    <row r="1052" spans="9:9">
      <c r="I1052" s="42"/>
    </row>
    <row r="1053" spans="9:9">
      <c r="I1053" s="42"/>
    </row>
    <row r="1054" spans="9:9">
      <c r="I1054" s="42"/>
    </row>
    <row r="1055" spans="9:9">
      <c r="I1055" s="42"/>
    </row>
    <row r="1056" spans="9:9">
      <c r="I1056" s="42"/>
    </row>
    <row r="1057" spans="9:9">
      <c r="I1057" s="42"/>
    </row>
    <row r="1058" spans="9:9">
      <c r="I1058" s="42"/>
    </row>
    <row r="1059" spans="9:9">
      <c r="I1059" s="42"/>
    </row>
    <row r="1060" spans="9:9">
      <c r="I1060" s="42"/>
    </row>
    <row r="1061" spans="9:9">
      <c r="I1061" s="42"/>
    </row>
    <row r="1062" spans="9:9">
      <c r="I1062" s="42"/>
    </row>
    <row r="1063" spans="9:9">
      <c r="I1063" s="42"/>
    </row>
    <row r="1064" spans="9:9">
      <c r="I1064" s="42"/>
    </row>
    <row r="1065" spans="9:9">
      <c r="I1065" s="42"/>
    </row>
    <row r="1066" spans="9:9">
      <c r="I1066" s="42"/>
    </row>
    <row r="1067" spans="9:9">
      <c r="I1067" s="42"/>
    </row>
    <row r="1068" spans="9:9">
      <c r="I1068" s="42"/>
    </row>
    <row r="1069" spans="9:9">
      <c r="I1069" s="42"/>
    </row>
    <row r="1070" spans="9:9">
      <c r="I1070" s="42"/>
    </row>
    <row r="1071" spans="9:9">
      <c r="I1071" s="42"/>
    </row>
    <row r="1072" spans="9:9">
      <c r="I1072" s="42"/>
    </row>
    <row r="1073" spans="9:9">
      <c r="I1073" s="42"/>
    </row>
    <row r="1074" spans="9:9">
      <c r="I1074" s="42"/>
    </row>
    <row r="1075" spans="9:9">
      <c r="I1075" s="42"/>
    </row>
    <row r="1076" spans="9:9">
      <c r="I1076" s="42"/>
    </row>
    <row r="1077" spans="9:9">
      <c r="I1077" s="42"/>
    </row>
    <row r="1078" spans="9:9">
      <c r="I1078" s="42"/>
    </row>
    <row r="1079" spans="9:9">
      <c r="I1079" s="42"/>
    </row>
    <row r="1080" spans="9:9">
      <c r="I1080" s="42"/>
    </row>
    <row r="1081" spans="9:9">
      <c r="I1081" s="42"/>
    </row>
    <row r="1082" spans="9:9">
      <c r="I1082" s="42"/>
    </row>
    <row r="1083" spans="9:9">
      <c r="I1083" s="42"/>
    </row>
    <row r="1084" spans="9:9">
      <c r="I1084" s="42"/>
    </row>
    <row r="1085" spans="9:9">
      <c r="I1085" s="42"/>
    </row>
    <row r="1086" spans="9:9">
      <c r="I1086" s="42"/>
    </row>
    <row r="1087" spans="9:9">
      <c r="I1087" s="42"/>
    </row>
    <row r="1088" spans="9:9">
      <c r="I1088" s="42"/>
    </row>
    <row r="1089" spans="9:9">
      <c r="I1089" s="42"/>
    </row>
    <row r="1090" spans="9:9">
      <c r="I1090" s="42"/>
    </row>
    <row r="1091" spans="9:9">
      <c r="I1091" s="42"/>
    </row>
    <row r="1092" spans="9:9">
      <c r="I1092" s="42"/>
    </row>
    <row r="1093" spans="9:9">
      <c r="I1093" s="42"/>
    </row>
    <row r="1094" spans="9:9">
      <c r="I1094" s="42"/>
    </row>
    <row r="1095" spans="9:9">
      <c r="I1095" s="42"/>
    </row>
    <row r="1096" spans="9:9">
      <c r="I1096" s="42"/>
    </row>
    <row r="1097" spans="9:9">
      <c r="I1097" s="42"/>
    </row>
    <row r="1098" spans="9:9">
      <c r="I1098" s="42"/>
    </row>
    <row r="1099" spans="9:9">
      <c r="I1099" s="42"/>
    </row>
    <row r="1100" spans="9:9">
      <c r="I1100" s="42"/>
    </row>
    <row r="1101" spans="9:9">
      <c r="I1101" s="42"/>
    </row>
    <row r="1102" spans="9:9">
      <c r="I1102" s="42"/>
    </row>
    <row r="1103" spans="9:9">
      <c r="I1103" s="42"/>
    </row>
    <row r="1104" spans="9:9">
      <c r="I1104" s="42"/>
    </row>
    <row r="1105" spans="9:9">
      <c r="I1105" s="42"/>
    </row>
    <row r="1106" spans="9:9">
      <c r="I1106" s="42"/>
    </row>
    <row r="1107" spans="9:9">
      <c r="I1107" s="42"/>
    </row>
    <row r="1108" spans="9:9">
      <c r="I1108" s="42"/>
    </row>
    <row r="1109" spans="9:9">
      <c r="I1109" s="42"/>
    </row>
    <row r="1110" spans="9:9">
      <c r="I1110" s="42"/>
    </row>
    <row r="1111" spans="9:9">
      <c r="I1111" s="42"/>
    </row>
    <row r="1112" spans="9:9">
      <c r="I1112" s="42"/>
    </row>
    <row r="1113" spans="9:9">
      <c r="I1113" s="42"/>
    </row>
    <row r="1114" spans="9:9">
      <c r="I1114" s="42"/>
    </row>
    <row r="1115" spans="9:9">
      <c r="I1115" s="42"/>
    </row>
    <row r="1116" spans="9:9">
      <c r="I1116" s="42"/>
    </row>
    <row r="1117" spans="9:9">
      <c r="I1117" s="42"/>
    </row>
    <row r="1118" spans="9:9">
      <c r="I1118" s="42"/>
    </row>
    <row r="1119" spans="9:9">
      <c r="I1119" s="42"/>
    </row>
    <row r="1120" spans="9:9">
      <c r="I1120" s="42"/>
    </row>
    <row r="1121" spans="9:9">
      <c r="I1121" s="42"/>
    </row>
    <row r="1122" spans="9:9">
      <c r="I1122" s="42"/>
    </row>
    <row r="1123" spans="9:9">
      <c r="I1123" s="42"/>
    </row>
    <row r="1124" spans="9:9">
      <c r="I1124" s="42"/>
    </row>
    <row r="1125" spans="9:9">
      <c r="I1125" s="42"/>
    </row>
    <row r="1126" spans="9:9">
      <c r="I1126" s="42"/>
    </row>
    <row r="1127" spans="9:9">
      <c r="I1127" s="42"/>
    </row>
    <row r="1128" spans="9:9">
      <c r="I1128" s="42"/>
    </row>
    <row r="1129" spans="9:9">
      <c r="I1129" s="42"/>
    </row>
    <row r="1130" spans="9:9">
      <c r="I1130" s="42"/>
    </row>
    <row r="1131" spans="9:9">
      <c r="I1131" s="42"/>
    </row>
    <row r="1132" spans="9:9">
      <c r="I1132" s="42"/>
    </row>
    <row r="1133" spans="9:9">
      <c r="I1133" s="42"/>
    </row>
    <row r="1134" spans="9:9">
      <c r="I1134" s="42"/>
    </row>
    <row r="1135" spans="9:9">
      <c r="I1135" s="42"/>
    </row>
    <row r="1136" spans="9:9">
      <c r="I1136" s="42"/>
    </row>
    <row r="1137" spans="9:9">
      <c r="I1137" s="42"/>
    </row>
    <row r="1138" spans="9:9">
      <c r="I1138" s="42"/>
    </row>
    <row r="1139" spans="9:9">
      <c r="I1139" s="42"/>
    </row>
    <row r="1140" spans="9:9">
      <c r="I1140" s="42"/>
    </row>
    <row r="1141" spans="9:9">
      <c r="I1141" s="42"/>
    </row>
    <row r="1142" spans="9:9">
      <c r="I1142" s="42"/>
    </row>
    <row r="1143" spans="9:9">
      <c r="I1143" s="42"/>
    </row>
    <row r="1144" spans="9:9">
      <c r="I1144" s="42"/>
    </row>
    <row r="1145" spans="9:9">
      <c r="I1145" s="42"/>
    </row>
    <row r="1146" spans="9:9">
      <c r="I1146" s="42"/>
    </row>
    <row r="1147" spans="9:9">
      <c r="I1147" s="42"/>
    </row>
    <row r="1148" spans="9:9">
      <c r="I1148" s="42"/>
    </row>
    <row r="1149" spans="9:9">
      <c r="I1149" s="42"/>
    </row>
    <row r="1150" spans="9:9">
      <c r="I1150" s="42"/>
    </row>
    <row r="1151" spans="9:9">
      <c r="I1151" s="42"/>
    </row>
    <row r="1152" spans="9:9">
      <c r="I1152" s="42"/>
    </row>
    <row r="1153" spans="9:9">
      <c r="I1153" s="42"/>
    </row>
    <row r="1154" spans="9:9">
      <c r="I1154" s="42"/>
    </row>
    <row r="1155" spans="9:9">
      <c r="I1155" s="42"/>
    </row>
    <row r="1156" spans="9:9">
      <c r="I1156" s="42"/>
    </row>
    <row r="1157" spans="9:9">
      <c r="I1157" s="42"/>
    </row>
    <row r="1158" spans="9:9">
      <c r="I1158" s="42"/>
    </row>
    <row r="1159" spans="9:9">
      <c r="I1159" s="42"/>
    </row>
    <row r="1160" spans="9:9">
      <c r="I1160" s="42"/>
    </row>
    <row r="1161" spans="9:9">
      <c r="I1161" s="42"/>
    </row>
    <row r="1162" spans="9:9">
      <c r="I1162" s="42"/>
    </row>
    <row r="1163" spans="9:9">
      <c r="I1163" s="42"/>
    </row>
    <row r="1164" spans="9:9">
      <c r="I1164" s="42"/>
    </row>
    <row r="1165" spans="9:9">
      <c r="I1165" s="42"/>
    </row>
    <row r="1166" spans="9:9">
      <c r="I1166" s="42"/>
    </row>
    <row r="1167" spans="9:9">
      <c r="I1167" s="42"/>
    </row>
    <row r="1168" spans="9:9">
      <c r="I1168" s="42"/>
    </row>
    <row r="1169" spans="9:9">
      <c r="I1169" s="42"/>
    </row>
    <row r="1170" spans="9:9">
      <c r="I1170" s="42"/>
    </row>
    <row r="1171" spans="9:9">
      <c r="I1171" s="42"/>
    </row>
    <row r="1172" spans="9:9">
      <c r="I1172" s="42"/>
    </row>
    <row r="1173" spans="9:9">
      <c r="I1173" s="42"/>
    </row>
    <row r="1174" spans="9:9">
      <c r="I1174" s="42"/>
    </row>
    <row r="1175" spans="9:9">
      <c r="I1175" s="42"/>
    </row>
    <row r="1176" spans="9:9">
      <c r="I1176" s="42"/>
    </row>
    <row r="1177" spans="9:9">
      <c r="I1177" s="42"/>
    </row>
    <row r="1178" spans="9:9">
      <c r="I1178" s="42"/>
    </row>
    <row r="1179" spans="9:9">
      <c r="I1179" s="42"/>
    </row>
    <row r="1180" spans="9:9">
      <c r="I1180" s="42"/>
    </row>
    <row r="1181" spans="9:9">
      <c r="I1181" s="42"/>
    </row>
    <row r="1182" spans="9:9">
      <c r="I1182" s="42"/>
    </row>
    <row r="1183" spans="9:9">
      <c r="I1183" s="42"/>
    </row>
    <row r="1184" spans="9:9">
      <c r="I1184" s="42"/>
    </row>
    <row r="1185" spans="9:9">
      <c r="I1185" s="42"/>
    </row>
    <row r="1186" spans="9:9">
      <c r="I1186" s="42"/>
    </row>
    <row r="1187" spans="9:9">
      <c r="I1187" s="42"/>
    </row>
    <row r="1188" spans="9:9">
      <c r="I1188" s="42"/>
    </row>
    <row r="1189" spans="9:9">
      <c r="I1189" s="42"/>
    </row>
    <row r="1190" spans="9:9">
      <c r="I1190" s="42"/>
    </row>
    <row r="1191" spans="9:9">
      <c r="I1191" s="42"/>
    </row>
    <row r="1192" spans="9:9">
      <c r="I1192" s="42"/>
    </row>
    <row r="1193" spans="9:9">
      <c r="I1193" s="42"/>
    </row>
    <row r="1194" spans="9:9">
      <c r="I1194" s="42"/>
    </row>
    <row r="1195" spans="9:9">
      <c r="I1195" s="42"/>
    </row>
    <row r="1196" spans="9:9">
      <c r="I1196" s="42"/>
    </row>
    <row r="1197" spans="9:9">
      <c r="I1197" s="42"/>
    </row>
    <row r="1198" spans="9:9">
      <c r="I1198" s="42"/>
    </row>
    <row r="1199" spans="9:9">
      <c r="I1199" s="42"/>
    </row>
    <row r="1200" spans="9:9">
      <c r="I1200" s="42"/>
    </row>
    <row r="1201" spans="9:9">
      <c r="I1201" s="42"/>
    </row>
    <row r="1202" spans="9:9">
      <c r="I1202" s="42"/>
    </row>
    <row r="1203" spans="9:9">
      <c r="I1203" s="42"/>
    </row>
    <row r="1204" spans="9:9">
      <c r="I1204" s="42"/>
    </row>
    <row r="1205" spans="9:9">
      <c r="I1205" s="42"/>
    </row>
    <row r="1206" spans="9:9">
      <c r="I1206" s="42"/>
    </row>
    <row r="1207" spans="9:9">
      <c r="I1207" s="42"/>
    </row>
    <row r="1208" spans="9:9">
      <c r="I1208" s="42"/>
    </row>
    <row r="1209" spans="9:9">
      <c r="I1209" s="42"/>
    </row>
    <row r="1210" spans="9:9">
      <c r="I1210" s="42"/>
    </row>
    <row r="1211" spans="9:9">
      <c r="I1211" s="42"/>
    </row>
    <row r="1212" spans="9:9">
      <c r="I1212" s="42"/>
    </row>
    <row r="1213" spans="9:9">
      <c r="I1213" s="42"/>
    </row>
    <row r="1214" spans="9:9">
      <c r="I1214" s="42"/>
    </row>
    <row r="1215" spans="9:9">
      <c r="I1215" s="42"/>
    </row>
    <row r="1216" spans="9:9">
      <c r="I1216" s="42"/>
    </row>
    <row r="1217" spans="9:9">
      <c r="I1217" s="42"/>
    </row>
    <row r="1218" spans="9:9">
      <c r="I1218" s="42"/>
    </row>
    <row r="1219" spans="9:9">
      <c r="I1219" s="42"/>
    </row>
    <row r="1220" spans="9:9">
      <c r="I1220" s="42"/>
    </row>
    <row r="1221" spans="9:9">
      <c r="I1221" s="42"/>
    </row>
    <row r="1222" spans="9:9">
      <c r="I1222" s="42"/>
    </row>
    <row r="1223" spans="9:9">
      <c r="I1223" s="42"/>
    </row>
    <row r="1224" spans="9:9">
      <c r="I1224" s="42"/>
    </row>
    <row r="1225" spans="9:9">
      <c r="I1225" s="42"/>
    </row>
    <row r="1226" spans="9:9">
      <c r="I1226" s="42"/>
    </row>
    <row r="1227" spans="9:9">
      <c r="I1227" s="42"/>
    </row>
    <row r="1228" spans="9:9">
      <c r="I1228" s="42"/>
    </row>
    <row r="1229" spans="9:9">
      <c r="I1229" s="42"/>
    </row>
    <row r="1230" spans="9:9">
      <c r="I1230" s="42"/>
    </row>
    <row r="1231" spans="9:9">
      <c r="I1231" s="42"/>
    </row>
    <row r="1232" spans="9:9">
      <c r="I1232" s="42"/>
    </row>
    <row r="1233" spans="9:9">
      <c r="I1233" s="42"/>
    </row>
    <row r="1234" spans="9:9">
      <c r="I1234" s="42"/>
    </row>
    <row r="1235" spans="9:9">
      <c r="I1235" s="42"/>
    </row>
    <row r="1236" spans="9:9">
      <c r="I1236" s="42"/>
    </row>
    <row r="1237" spans="9:9">
      <c r="I1237" s="42"/>
    </row>
    <row r="1238" spans="9:9">
      <c r="I1238" s="42"/>
    </row>
    <row r="1239" spans="9:9">
      <c r="I1239" s="42"/>
    </row>
    <row r="1240" spans="9:9">
      <c r="I1240" s="42"/>
    </row>
    <row r="1241" spans="9:9">
      <c r="I1241" s="42"/>
    </row>
    <row r="1242" spans="9:9">
      <c r="I1242" s="42"/>
    </row>
    <row r="1243" spans="9:9">
      <c r="I1243" s="42"/>
    </row>
    <row r="1244" spans="9:9">
      <c r="I1244" s="42"/>
    </row>
    <row r="1245" spans="9:9">
      <c r="I1245" s="42"/>
    </row>
    <row r="1246" spans="9:9">
      <c r="I1246" s="42"/>
    </row>
    <row r="1247" spans="9:9">
      <c r="I1247" s="42"/>
    </row>
    <row r="1248" spans="9:9">
      <c r="I1248" s="42"/>
    </row>
    <row r="1249" spans="9:9">
      <c r="I1249" s="42"/>
    </row>
    <row r="1250" spans="9:9">
      <c r="I1250" s="42"/>
    </row>
    <row r="1251" spans="9:9">
      <c r="I1251" s="42"/>
    </row>
    <row r="1252" spans="9:9">
      <c r="I1252" s="42"/>
    </row>
    <row r="1253" spans="9:9">
      <c r="I1253" s="42"/>
    </row>
    <row r="1254" spans="9:9">
      <c r="I1254" s="42"/>
    </row>
    <row r="1255" spans="9:9">
      <c r="I1255" s="42"/>
    </row>
    <row r="1256" spans="9:9">
      <c r="I1256" s="42"/>
    </row>
    <row r="1257" spans="9:9">
      <c r="I1257" s="42"/>
    </row>
    <row r="1258" spans="9:9">
      <c r="I1258" s="42"/>
    </row>
    <row r="1259" spans="9:9">
      <c r="I1259" s="42"/>
    </row>
    <row r="1260" spans="9:9">
      <c r="I1260" s="42"/>
    </row>
    <row r="1261" spans="9:9">
      <c r="I1261" s="42"/>
    </row>
    <row r="1262" spans="9:9">
      <c r="I1262" s="42"/>
    </row>
    <row r="1263" spans="9:9">
      <c r="I1263" s="42"/>
    </row>
    <row r="1264" spans="9:9">
      <c r="I1264" s="42"/>
    </row>
    <row r="1265" spans="9:9">
      <c r="I1265" s="42"/>
    </row>
    <row r="1266" spans="9:9">
      <c r="I1266" s="42"/>
    </row>
    <row r="1267" spans="9:9">
      <c r="I1267" s="42"/>
    </row>
    <row r="1268" spans="9:9">
      <c r="I1268" s="42"/>
    </row>
    <row r="1269" spans="9:9">
      <c r="I1269" s="42"/>
    </row>
    <row r="1270" spans="9:9">
      <c r="I1270" s="42"/>
    </row>
    <row r="1271" spans="9:9">
      <c r="I1271" s="42"/>
    </row>
    <row r="1272" spans="9:9">
      <c r="I1272" s="42"/>
    </row>
    <row r="1273" spans="9:9">
      <c r="I1273" s="42"/>
    </row>
    <row r="1274" spans="9:9">
      <c r="I1274" s="42"/>
    </row>
    <row r="1275" spans="9:9">
      <c r="I1275" s="42"/>
    </row>
    <row r="1276" spans="9:9">
      <c r="I1276" s="42"/>
    </row>
    <row r="1277" spans="9:9">
      <c r="I1277" s="42"/>
    </row>
    <row r="1278" spans="9:9">
      <c r="I1278" s="42"/>
    </row>
    <row r="1279" spans="9:9">
      <c r="I1279" s="42"/>
    </row>
    <row r="1280" spans="9:9">
      <c r="I1280" s="42"/>
    </row>
    <row r="1281" spans="9:9">
      <c r="I1281" s="42"/>
    </row>
    <row r="1282" spans="9:9">
      <c r="I1282" s="42"/>
    </row>
    <row r="1283" spans="9:9">
      <c r="I1283" s="42"/>
    </row>
    <row r="1284" spans="9:9">
      <c r="I1284" s="42"/>
    </row>
    <row r="1285" spans="9:9">
      <c r="I1285" s="42"/>
    </row>
    <row r="1286" spans="9:9">
      <c r="I1286" s="42"/>
    </row>
    <row r="1287" spans="9:9">
      <c r="I1287" s="42"/>
    </row>
    <row r="1288" spans="9:9">
      <c r="I1288" s="42"/>
    </row>
    <row r="1289" spans="9:9">
      <c r="I1289" s="42"/>
    </row>
    <row r="1290" spans="9:9">
      <c r="I1290" s="42"/>
    </row>
    <row r="1291" spans="9:9">
      <c r="I1291" s="42"/>
    </row>
    <row r="1292" spans="9:9">
      <c r="I1292" s="42"/>
    </row>
    <row r="1293" spans="9:9">
      <c r="I1293" s="42"/>
    </row>
    <row r="1294" spans="9:9">
      <c r="I1294" s="42"/>
    </row>
    <row r="1295" spans="9:9">
      <c r="I1295" s="42"/>
    </row>
    <row r="1296" spans="9:9">
      <c r="I1296" s="42"/>
    </row>
    <row r="1297" spans="9:9">
      <c r="I1297" s="42"/>
    </row>
    <row r="1298" spans="9:9">
      <c r="I1298" s="42"/>
    </row>
    <row r="1299" spans="9:9">
      <c r="I1299" s="42"/>
    </row>
    <row r="1300" spans="9:9">
      <c r="I1300" s="42"/>
    </row>
    <row r="1301" spans="9:9">
      <c r="I1301" s="42"/>
    </row>
    <row r="1302" spans="9:9">
      <c r="I1302" s="42"/>
    </row>
    <row r="1303" spans="9:9">
      <c r="I1303" s="42"/>
    </row>
    <row r="1304" spans="9:9">
      <c r="I1304" s="42"/>
    </row>
    <row r="1305" spans="9:9">
      <c r="I1305" s="42"/>
    </row>
    <row r="1306" spans="9:9">
      <c r="I1306" s="42"/>
    </row>
    <row r="1307" spans="9:9">
      <c r="I1307" s="42"/>
    </row>
    <row r="1308" spans="9:9">
      <c r="I1308" s="42"/>
    </row>
    <row r="1309" spans="9:9">
      <c r="I1309" s="42"/>
    </row>
    <row r="1310" spans="9:9">
      <c r="I1310" s="42"/>
    </row>
    <row r="1311" spans="9:9">
      <c r="I1311" s="42"/>
    </row>
    <row r="1312" spans="9:9">
      <c r="I1312" s="42"/>
    </row>
    <row r="1313" spans="9:9">
      <c r="I1313" s="42"/>
    </row>
    <row r="1314" spans="9:9">
      <c r="I1314" s="42"/>
    </row>
    <row r="1315" spans="9:9">
      <c r="I1315" s="42"/>
    </row>
    <row r="1316" spans="9:9">
      <c r="I1316" s="42"/>
    </row>
    <row r="1317" spans="9:9">
      <c r="I1317" s="42"/>
    </row>
    <row r="1318" spans="9:9">
      <c r="I1318" s="42"/>
    </row>
    <row r="1319" spans="9:9">
      <c r="I1319" s="42"/>
    </row>
    <row r="1320" spans="9:9">
      <c r="I1320" s="42"/>
    </row>
    <row r="1321" spans="9:9">
      <c r="I1321" s="42"/>
    </row>
    <row r="1322" spans="9:9">
      <c r="I1322" s="42"/>
    </row>
    <row r="1323" spans="9:9">
      <c r="I1323" s="42"/>
    </row>
    <row r="1324" spans="9:9">
      <c r="I1324" s="42"/>
    </row>
    <row r="1325" spans="9:9">
      <c r="I1325" s="42"/>
    </row>
    <row r="1326" spans="9:9">
      <c r="I1326" s="42"/>
    </row>
    <row r="1327" spans="9:9">
      <c r="I1327" s="42"/>
    </row>
    <row r="1328" spans="9:9">
      <c r="I1328" s="42"/>
    </row>
    <row r="1329" spans="9:9">
      <c r="I1329" s="42"/>
    </row>
    <row r="1330" spans="9:9">
      <c r="I1330" s="42"/>
    </row>
    <row r="1331" spans="9:9">
      <c r="I1331" s="42"/>
    </row>
    <row r="1332" spans="9:9">
      <c r="I1332" s="42"/>
    </row>
    <row r="1333" spans="9:9">
      <c r="I1333" s="42"/>
    </row>
    <row r="1334" spans="9:9">
      <c r="I1334" s="42"/>
    </row>
    <row r="1335" spans="9:9">
      <c r="I1335" s="42"/>
    </row>
    <row r="1336" spans="9:9">
      <c r="I1336" s="42"/>
    </row>
    <row r="1337" spans="9:9">
      <c r="I1337" s="42"/>
    </row>
    <row r="1338" spans="9:9">
      <c r="I1338" s="42"/>
    </row>
    <row r="1339" spans="9:9">
      <c r="I1339" s="42"/>
    </row>
    <row r="1340" spans="9:9">
      <c r="I1340" s="42"/>
    </row>
    <row r="1341" spans="9:9">
      <c r="I1341" s="42"/>
    </row>
    <row r="1342" spans="9:9">
      <c r="I1342" s="42"/>
    </row>
    <row r="1343" spans="9:9">
      <c r="I1343" s="42"/>
    </row>
    <row r="1344" spans="9:9">
      <c r="I1344" s="42"/>
    </row>
    <row r="1345" spans="9:9">
      <c r="I1345" s="42"/>
    </row>
    <row r="1346" spans="9:9">
      <c r="I1346" s="42"/>
    </row>
    <row r="1347" spans="9:9">
      <c r="I1347" s="42"/>
    </row>
    <row r="1348" spans="9:9">
      <c r="I1348" s="42"/>
    </row>
    <row r="1349" spans="9:9">
      <c r="I1349" s="42"/>
    </row>
    <row r="1350" spans="9:9">
      <c r="I1350" s="42"/>
    </row>
    <row r="1351" spans="9:9">
      <c r="I1351" s="42"/>
    </row>
    <row r="1352" spans="9:9">
      <c r="I1352" s="42"/>
    </row>
    <row r="1353" spans="9:9">
      <c r="I1353" s="42"/>
    </row>
    <row r="1354" spans="9:9">
      <c r="I1354" s="42"/>
    </row>
    <row r="1355" spans="9:9">
      <c r="I1355" s="42"/>
    </row>
    <row r="1356" spans="9:9">
      <c r="I1356" s="42"/>
    </row>
    <row r="1357" spans="9:9">
      <c r="I1357" s="42"/>
    </row>
    <row r="1358" spans="9:9">
      <c r="I1358" s="42"/>
    </row>
    <row r="1359" spans="9:9">
      <c r="I1359" s="42"/>
    </row>
    <row r="1360" spans="9:9">
      <c r="I1360" s="42"/>
    </row>
    <row r="1361" spans="9:9">
      <c r="I1361" s="42"/>
    </row>
    <row r="1362" spans="9:9">
      <c r="I1362" s="42"/>
    </row>
    <row r="1363" spans="9:9">
      <c r="I1363" s="42"/>
    </row>
    <row r="1364" spans="9:9">
      <c r="I1364" s="42"/>
    </row>
    <row r="1365" spans="9:9">
      <c r="I1365" s="42"/>
    </row>
    <row r="1366" spans="9:9">
      <c r="I1366" s="42"/>
    </row>
    <row r="1367" spans="9:9">
      <c r="I1367" s="42"/>
    </row>
    <row r="1368" spans="9:9">
      <c r="I1368" s="42"/>
    </row>
    <row r="1369" spans="9:9">
      <c r="I1369" s="42"/>
    </row>
    <row r="1370" spans="9:9">
      <c r="I1370" s="42"/>
    </row>
    <row r="1371" spans="9:9">
      <c r="I1371" s="42"/>
    </row>
    <row r="1372" spans="9:9">
      <c r="I1372" s="42"/>
    </row>
    <row r="1373" spans="9:9">
      <c r="I1373" s="42"/>
    </row>
    <row r="1374" spans="9:9">
      <c r="I1374" s="42"/>
    </row>
    <row r="1375" spans="9:9">
      <c r="I1375" s="42"/>
    </row>
    <row r="1376" spans="9:9">
      <c r="I1376" s="42"/>
    </row>
    <row r="1377" spans="9:9">
      <c r="I1377" s="42"/>
    </row>
    <row r="1378" spans="9:9">
      <c r="I1378" s="42"/>
    </row>
    <row r="1379" spans="9:9">
      <c r="I1379" s="42"/>
    </row>
    <row r="1380" spans="9:9">
      <c r="I1380" s="42"/>
    </row>
    <row r="1381" spans="9:9">
      <c r="I1381" s="42"/>
    </row>
    <row r="1382" spans="9:9">
      <c r="I1382" s="42"/>
    </row>
    <row r="1383" spans="9:9">
      <c r="I1383" s="42"/>
    </row>
    <row r="1384" spans="9:9">
      <c r="I1384" s="42"/>
    </row>
    <row r="1385" spans="9:9">
      <c r="I1385" s="42"/>
    </row>
    <row r="1386" spans="9:9">
      <c r="I1386" s="42"/>
    </row>
    <row r="1387" spans="9:9">
      <c r="I1387" s="42"/>
    </row>
    <row r="1388" spans="9:9">
      <c r="I1388" s="42"/>
    </row>
    <row r="1389" spans="9:9">
      <c r="I1389" s="42"/>
    </row>
    <row r="1390" spans="9:9">
      <c r="I1390" s="42"/>
    </row>
    <row r="1391" spans="9:9">
      <c r="I1391" s="42"/>
    </row>
    <row r="1392" spans="9:9">
      <c r="I1392" s="42"/>
    </row>
    <row r="1393" spans="9:9">
      <c r="I1393" s="42"/>
    </row>
    <row r="1394" spans="9:9">
      <c r="I1394" s="42"/>
    </row>
    <row r="1395" spans="9:9">
      <c r="I1395" s="42"/>
    </row>
    <row r="1396" spans="9:9">
      <c r="I1396" s="42"/>
    </row>
    <row r="1397" spans="9:9">
      <c r="I1397" s="42"/>
    </row>
    <row r="1398" spans="9:9">
      <c r="I1398" s="42"/>
    </row>
    <row r="1399" spans="9:9">
      <c r="I1399" s="42"/>
    </row>
    <row r="1400" spans="9:9">
      <c r="I1400" s="42"/>
    </row>
    <row r="1401" spans="9:9">
      <c r="I1401" s="42"/>
    </row>
    <row r="1402" spans="9:9">
      <c r="I1402" s="42"/>
    </row>
    <row r="1403" spans="9:9">
      <c r="I1403" s="42"/>
    </row>
    <row r="1404" spans="9:9">
      <c r="I1404" s="42"/>
    </row>
    <row r="1405" spans="9:9">
      <c r="I1405" s="42"/>
    </row>
    <row r="1406" spans="9:9">
      <c r="I1406" s="42"/>
    </row>
    <row r="1407" spans="9:9">
      <c r="I1407" s="42"/>
    </row>
    <row r="1408" spans="9:9">
      <c r="I1408" s="42"/>
    </row>
    <row r="1409" spans="9:9">
      <c r="I1409" s="42"/>
    </row>
    <row r="1410" spans="9:9">
      <c r="I1410" s="42"/>
    </row>
    <row r="1411" spans="9:9">
      <c r="I1411" s="42"/>
    </row>
    <row r="1412" spans="9:9">
      <c r="I1412" s="42"/>
    </row>
    <row r="1413" spans="9:9">
      <c r="I1413" s="42"/>
    </row>
    <row r="1414" spans="9:9">
      <c r="I1414" s="42"/>
    </row>
    <row r="1415" spans="9:9">
      <c r="I1415" s="42"/>
    </row>
    <row r="1416" spans="9:9">
      <c r="I1416" s="42"/>
    </row>
    <row r="1417" spans="9:9">
      <c r="I1417" s="42"/>
    </row>
    <row r="1418" spans="9:9">
      <c r="I1418" s="42"/>
    </row>
    <row r="1419" spans="9:9">
      <c r="I1419" s="42"/>
    </row>
    <row r="1420" spans="9:9">
      <c r="I1420" s="42"/>
    </row>
    <row r="1421" spans="9:9">
      <c r="I1421" s="42"/>
    </row>
    <row r="1422" spans="9:9">
      <c r="I1422" s="42"/>
    </row>
    <row r="1423" spans="9:9">
      <c r="I1423" s="42"/>
    </row>
    <row r="1424" spans="9:9">
      <c r="I1424" s="42"/>
    </row>
    <row r="1425" spans="9:9">
      <c r="I1425" s="42"/>
    </row>
    <row r="1426" spans="9:9">
      <c r="I1426" s="42"/>
    </row>
    <row r="1427" spans="9:9">
      <c r="I1427" s="42"/>
    </row>
    <row r="1428" spans="9:9">
      <c r="I1428" s="42"/>
    </row>
    <row r="1429" spans="9:9">
      <c r="I1429" s="42"/>
    </row>
    <row r="1430" spans="9:9">
      <c r="I1430" s="42"/>
    </row>
    <row r="1431" spans="9:9">
      <c r="I1431" s="42"/>
    </row>
    <row r="1432" spans="9:9">
      <c r="I1432" s="42"/>
    </row>
    <row r="1433" spans="9:9">
      <c r="I1433" s="42"/>
    </row>
    <row r="1434" spans="9:9">
      <c r="I1434" s="42"/>
    </row>
    <row r="1435" spans="9:9">
      <c r="I1435" s="42"/>
    </row>
    <row r="1436" spans="9:9">
      <c r="I1436" s="42"/>
    </row>
    <row r="1437" spans="9:9">
      <c r="I1437" s="42"/>
    </row>
    <row r="1438" spans="9:9">
      <c r="I1438" s="42"/>
    </row>
    <row r="1439" spans="9:9">
      <c r="I1439" s="42"/>
    </row>
    <row r="1440" spans="9:9">
      <c r="I1440" s="42"/>
    </row>
    <row r="1441" spans="9:9">
      <c r="I1441" s="42"/>
    </row>
    <row r="1442" spans="9:9">
      <c r="I1442" s="42"/>
    </row>
    <row r="1443" spans="9:9">
      <c r="I1443" s="42"/>
    </row>
    <row r="1444" spans="9:9">
      <c r="I1444" s="42"/>
    </row>
    <row r="1445" spans="9:9">
      <c r="I1445" s="42"/>
    </row>
    <row r="1446" spans="9:9">
      <c r="I1446" s="42"/>
    </row>
    <row r="1447" spans="9:9">
      <c r="I1447" s="42"/>
    </row>
    <row r="1448" spans="9:9">
      <c r="I1448" s="42"/>
    </row>
    <row r="1449" spans="9:9">
      <c r="I1449" s="42"/>
    </row>
    <row r="1450" spans="9:9">
      <c r="I1450" s="42"/>
    </row>
    <row r="1451" spans="9:9">
      <c r="I1451" s="42"/>
    </row>
    <row r="1452" spans="9:9">
      <c r="I1452" s="42"/>
    </row>
    <row r="1453" spans="9:9">
      <c r="I1453" s="42"/>
    </row>
    <row r="1454" spans="9:9">
      <c r="I1454" s="42"/>
    </row>
    <row r="1455" spans="9:9">
      <c r="I1455" s="42"/>
    </row>
    <row r="1456" spans="9:9">
      <c r="I1456" s="42"/>
    </row>
    <row r="1457" spans="9:9">
      <c r="I1457" s="42"/>
    </row>
    <row r="1458" spans="9:9">
      <c r="I1458" s="42"/>
    </row>
    <row r="1459" spans="9:9">
      <c r="I1459" s="42"/>
    </row>
    <row r="1460" spans="9:9">
      <c r="I1460" s="42"/>
    </row>
    <row r="1461" spans="9:9">
      <c r="I1461" s="42"/>
    </row>
    <row r="1462" spans="9:9">
      <c r="I1462" s="42"/>
    </row>
    <row r="1463" spans="9:9">
      <c r="I1463" s="42"/>
    </row>
    <row r="1464" spans="9:9">
      <c r="I1464" s="42"/>
    </row>
    <row r="1465" spans="9:9">
      <c r="I1465" s="42"/>
    </row>
    <row r="1466" spans="9:9">
      <c r="I1466" s="42"/>
    </row>
    <row r="1467" spans="9:9">
      <c r="I1467" s="42"/>
    </row>
    <row r="1468" spans="9:9">
      <c r="I1468" s="42"/>
    </row>
    <row r="1469" spans="9:9">
      <c r="I1469" s="42"/>
    </row>
    <row r="1470" spans="9:9">
      <c r="I1470" s="42"/>
    </row>
    <row r="1471" spans="9:9">
      <c r="I1471" s="42"/>
    </row>
    <row r="1472" spans="9:9">
      <c r="I1472" s="42"/>
    </row>
    <row r="1473" spans="9:9">
      <c r="I1473" s="42"/>
    </row>
    <row r="1474" spans="9:9">
      <c r="I1474" s="42"/>
    </row>
    <row r="1475" spans="9:9">
      <c r="I1475" s="42"/>
    </row>
    <row r="1476" spans="9:9">
      <c r="I1476" s="42"/>
    </row>
    <row r="1477" spans="9:9">
      <c r="I1477" s="42"/>
    </row>
    <row r="1478" spans="9:9">
      <c r="I1478" s="42"/>
    </row>
    <row r="1479" spans="9:9">
      <c r="I1479" s="42"/>
    </row>
    <row r="1480" spans="9:9">
      <c r="I1480" s="42"/>
    </row>
    <row r="1481" spans="9:9">
      <c r="I1481" s="42"/>
    </row>
    <row r="1482" spans="9:9">
      <c r="I1482" s="42"/>
    </row>
    <row r="1483" spans="9:9">
      <c r="I1483" s="42"/>
    </row>
    <row r="1484" spans="9:9">
      <c r="I1484" s="42"/>
    </row>
    <row r="1485" spans="9:9">
      <c r="I1485" s="42"/>
    </row>
    <row r="1486" spans="9:9">
      <c r="I1486" s="42"/>
    </row>
    <row r="1487" spans="9:9">
      <c r="I1487" s="42"/>
    </row>
    <row r="1488" spans="9:9">
      <c r="I1488" s="42"/>
    </row>
    <row r="1489" spans="9:9">
      <c r="I1489" s="42"/>
    </row>
    <row r="1490" spans="9:9">
      <c r="I1490" s="42"/>
    </row>
    <row r="1491" spans="9:9">
      <c r="I1491" s="42"/>
    </row>
    <row r="1492" spans="9:9">
      <c r="I1492" s="42"/>
    </row>
    <row r="1493" spans="9:9">
      <c r="I1493" s="42"/>
    </row>
    <row r="1494" spans="9:9">
      <c r="I1494" s="42"/>
    </row>
    <row r="1495" spans="9:9">
      <c r="I1495" s="42"/>
    </row>
    <row r="1496" spans="9:9">
      <c r="I1496" s="42"/>
    </row>
    <row r="1497" spans="9:9">
      <c r="I1497" s="42"/>
    </row>
    <row r="1498" spans="9:9">
      <c r="I1498" s="42"/>
    </row>
    <row r="1499" spans="9:9">
      <c r="I1499" s="42"/>
    </row>
    <row r="1500" spans="9:9">
      <c r="I1500" s="42"/>
    </row>
    <row r="1501" spans="9:9">
      <c r="I1501" s="42"/>
    </row>
    <row r="1502" spans="9:9">
      <c r="I1502" s="42"/>
    </row>
    <row r="1503" spans="9:9">
      <c r="I1503" s="42"/>
    </row>
    <row r="1504" spans="9:9">
      <c r="I1504" s="42"/>
    </row>
    <row r="1505" spans="9:9">
      <c r="I1505" s="42"/>
    </row>
    <row r="1506" spans="9:9">
      <c r="I1506" s="42"/>
    </row>
    <row r="1507" spans="9:9">
      <c r="I1507" s="42"/>
    </row>
    <row r="1508" spans="9:9">
      <c r="I1508" s="42"/>
    </row>
    <row r="1509" spans="9:9">
      <c r="I1509" s="42"/>
    </row>
    <row r="1510" spans="9:9">
      <c r="I1510" s="42"/>
    </row>
    <row r="1511" spans="9:9">
      <c r="I1511" s="42"/>
    </row>
    <row r="1512" spans="9:9">
      <c r="I1512" s="42"/>
    </row>
    <row r="1513" spans="9:9">
      <c r="I1513" s="42"/>
    </row>
    <row r="1514" spans="9:9">
      <c r="I1514" s="42"/>
    </row>
    <row r="1515" spans="9:9">
      <c r="I1515" s="42"/>
    </row>
    <row r="1516" spans="9:9">
      <c r="I1516" s="42"/>
    </row>
    <row r="1517" spans="9:9">
      <c r="I1517" s="42"/>
    </row>
    <row r="1518" spans="9:9">
      <c r="I1518" s="42"/>
    </row>
    <row r="1519" spans="9:9">
      <c r="I1519" s="42"/>
    </row>
    <row r="1520" spans="9:9">
      <c r="I1520" s="42"/>
    </row>
    <row r="1521" spans="9:9">
      <c r="I1521" s="42"/>
    </row>
    <row r="1522" spans="9:9">
      <c r="I1522" s="42"/>
    </row>
    <row r="1523" spans="9:9">
      <c r="I1523" s="42"/>
    </row>
    <row r="1524" spans="9:9">
      <c r="I1524" s="42"/>
    </row>
    <row r="1525" spans="9:9">
      <c r="I1525" s="42"/>
    </row>
    <row r="1526" spans="9:9">
      <c r="I1526" s="42"/>
    </row>
    <row r="1527" spans="9:9">
      <c r="I1527" s="42"/>
    </row>
    <row r="1528" spans="9:9">
      <c r="I1528" s="42"/>
    </row>
    <row r="1529" spans="9:9">
      <c r="I1529" s="42"/>
    </row>
    <row r="1530" spans="9:9">
      <c r="I1530" s="42"/>
    </row>
    <row r="1531" spans="9:9">
      <c r="I1531" s="42"/>
    </row>
    <row r="1532" spans="9:9">
      <c r="I1532" s="42"/>
    </row>
    <row r="1533" spans="9:9">
      <c r="I1533" s="42"/>
    </row>
    <row r="1534" spans="9:9">
      <c r="I1534" s="42"/>
    </row>
    <row r="1535" spans="9:9">
      <c r="I1535" s="42"/>
    </row>
    <row r="1536" spans="9:9">
      <c r="I1536" s="42"/>
    </row>
    <row r="1537" spans="9:9">
      <c r="I1537" s="42"/>
    </row>
    <row r="1538" spans="9:9">
      <c r="I1538" s="42"/>
    </row>
    <row r="1539" spans="9:9">
      <c r="I1539" s="42"/>
    </row>
    <row r="1540" spans="9:9">
      <c r="I1540" s="42"/>
    </row>
    <row r="1541" spans="9:9">
      <c r="I1541" s="42"/>
    </row>
    <row r="1542" spans="9:9">
      <c r="I1542" s="42"/>
    </row>
    <row r="1543" spans="9:9">
      <c r="I1543" s="42"/>
    </row>
    <row r="1544" spans="9:9">
      <c r="I1544" s="42"/>
    </row>
    <row r="1545" spans="9:9">
      <c r="I1545" s="42"/>
    </row>
    <row r="1546" spans="9:9">
      <c r="I1546" s="42"/>
    </row>
    <row r="1547" spans="9:9">
      <c r="I1547" s="42"/>
    </row>
    <row r="1548" spans="9:9">
      <c r="I1548" s="42"/>
    </row>
    <row r="1549" spans="9:9">
      <c r="I1549" s="42"/>
    </row>
    <row r="1550" spans="9:9">
      <c r="I1550" s="42"/>
    </row>
    <row r="1551" spans="9:9">
      <c r="I1551" s="42"/>
    </row>
    <row r="1552" spans="9:9">
      <c r="I1552" s="42"/>
    </row>
    <row r="1553" spans="9:9">
      <c r="I1553" s="42"/>
    </row>
    <row r="1554" spans="9:9">
      <c r="I1554" s="42"/>
    </row>
    <row r="1555" spans="9:9">
      <c r="I1555" s="42"/>
    </row>
    <row r="1556" spans="9:9">
      <c r="I1556" s="42"/>
    </row>
    <row r="1557" spans="9:9">
      <c r="I1557" s="42"/>
    </row>
    <row r="1558" spans="9:9">
      <c r="I1558" s="42"/>
    </row>
    <row r="1559" spans="9:9">
      <c r="I1559" s="42"/>
    </row>
    <row r="1560" spans="9:9">
      <c r="I1560" s="42"/>
    </row>
    <row r="1561" spans="9:9">
      <c r="I1561" s="42"/>
    </row>
    <row r="1562" spans="9:9">
      <c r="I1562" s="42"/>
    </row>
    <row r="1563" spans="9:9">
      <c r="I1563" s="42"/>
    </row>
    <row r="1564" spans="9:9">
      <c r="I1564" s="42"/>
    </row>
    <row r="1565" spans="9:9">
      <c r="I1565" s="42"/>
    </row>
    <row r="1566" spans="9:9">
      <c r="I1566" s="42"/>
    </row>
    <row r="1567" spans="9:9">
      <c r="I1567" s="42"/>
    </row>
    <row r="1568" spans="9:9">
      <c r="I1568" s="42"/>
    </row>
    <row r="1569" spans="9:9">
      <c r="I1569" s="42"/>
    </row>
    <row r="1570" spans="9:9">
      <c r="I1570" s="42"/>
    </row>
    <row r="1571" spans="9:9">
      <c r="I1571" s="42"/>
    </row>
    <row r="1572" spans="9:9">
      <c r="I1572" s="42"/>
    </row>
    <row r="1573" spans="9:9">
      <c r="I1573" s="42"/>
    </row>
    <row r="1574" spans="9:9">
      <c r="I1574" s="42"/>
    </row>
    <row r="1575" spans="9:9">
      <c r="I1575" s="42"/>
    </row>
    <row r="1576" spans="9:9">
      <c r="I1576" s="42"/>
    </row>
    <row r="1577" spans="9:9">
      <c r="I1577" s="42"/>
    </row>
    <row r="1578" spans="9:9">
      <c r="I1578" s="42"/>
    </row>
    <row r="1579" spans="9:9">
      <c r="I1579" s="42"/>
    </row>
    <row r="1580" spans="9:9">
      <c r="I1580" s="42"/>
    </row>
    <row r="1581" spans="9:9">
      <c r="I1581" s="42"/>
    </row>
    <row r="1582" spans="9:9">
      <c r="I1582" s="42"/>
    </row>
    <row r="1583" spans="9:9">
      <c r="I1583" s="42"/>
    </row>
    <row r="1584" spans="9:9">
      <c r="I1584" s="42"/>
    </row>
    <row r="1585" spans="9:9">
      <c r="I1585" s="42"/>
    </row>
    <row r="1586" spans="9:9">
      <c r="I1586" s="42"/>
    </row>
    <row r="1587" spans="9:9">
      <c r="I1587" s="42"/>
    </row>
    <row r="1588" spans="9:9">
      <c r="I1588" s="42"/>
    </row>
    <row r="1589" spans="9:9">
      <c r="I1589" s="42"/>
    </row>
    <row r="1590" spans="9:9">
      <c r="I1590" s="42"/>
    </row>
    <row r="1591" spans="9:9">
      <c r="I1591" s="42"/>
    </row>
    <row r="1592" spans="9:9">
      <c r="I1592" s="42"/>
    </row>
    <row r="1593" spans="9:9">
      <c r="I1593" s="42"/>
    </row>
    <row r="1594" spans="9:9">
      <c r="I1594" s="42"/>
    </row>
    <row r="1595" spans="9:9">
      <c r="I1595" s="42"/>
    </row>
    <row r="1596" spans="9:9">
      <c r="I1596" s="42"/>
    </row>
    <row r="1597" spans="9:9">
      <c r="I1597" s="42"/>
    </row>
    <row r="1598" spans="9:9">
      <c r="I1598" s="42"/>
    </row>
    <row r="1599" spans="9:9">
      <c r="I1599" s="42"/>
    </row>
    <row r="1600" spans="9:9">
      <c r="I1600" s="42"/>
    </row>
    <row r="1601" spans="9:9">
      <c r="I1601" s="42"/>
    </row>
    <row r="1602" spans="9:9">
      <c r="I1602" s="42"/>
    </row>
    <row r="1603" spans="9:9">
      <c r="I1603" s="42"/>
    </row>
    <row r="1604" spans="9:9">
      <c r="I1604" s="42"/>
    </row>
    <row r="1605" spans="9:9">
      <c r="I1605" s="42"/>
    </row>
    <row r="1606" spans="9:9">
      <c r="I1606" s="42"/>
    </row>
    <row r="1607" spans="9:9">
      <c r="I1607" s="42"/>
    </row>
    <row r="1608" spans="9:9">
      <c r="I1608" s="42"/>
    </row>
    <row r="1609" spans="9:9">
      <c r="I1609" s="42"/>
    </row>
    <row r="1610" spans="9:9">
      <c r="I1610" s="42"/>
    </row>
    <row r="1611" spans="9:9">
      <c r="I1611" s="42"/>
    </row>
    <row r="1612" spans="9:9">
      <c r="I1612" s="42"/>
    </row>
    <row r="1613" spans="9:9">
      <c r="I1613" s="42"/>
    </row>
    <row r="1614" spans="9:9">
      <c r="I1614" s="42"/>
    </row>
    <row r="1615" spans="9:9">
      <c r="I1615" s="42"/>
    </row>
    <row r="1616" spans="9:9">
      <c r="I1616" s="42"/>
    </row>
    <row r="1617" spans="9:9">
      <c r="I1617" s="42"/>
    </row>
    <row r="1618" spans="9:9">
      <c r="I1618" s="42"/>
    </row>
    <row r="1619" spans="9:9">
      <c r="I1619" s="42"/>
    </row>
    <row r="1620" spans="9:9">
      <c r="I1620" s="42"/>
    </row>
    <row r="1621" spans="9:9">
      <c r="I1621" s="42"/>
    </row>
    <row r="1622" spans="9:9">
      <c r="I1622" s="42"/>
    </row>
    <row r="1623" spans="9:9">
      <c r="I1623" s="42"/>
    </row>
    <row r="1624" spans="9:9">
      <c r="I1624" s="42"/>
    </row>
    <row r="1625" spans="9:9">
      <c r="I1625" s="42"/>
    </row>
    <row r="1626" spans="9:9">
      <c r="I1626" s="42"/>
    </row>
    <row r="1627" spans="9:9">
      <c r="I1627" s="42"/>
    </row>
    <row r="1628" spans="9:9">
      <c r="I1628" s="42"/>
    </row>
    <row r="1629" spans="9:9">
      <c r="I1629" s="42"/>
    </row>
    <row r="1630" spans="9:9">
      <c r="I1630" s="42"/>
    </row>
    <row r="1631" spans="9:9">
      <c r="I1631" s="42"/>
    </row>
    <row r="1632" spans="9:9">
      <c r="I1632" s="42"/>
    </row>
    <row r="1633" spans="9:9">
      <c r="I1633" s="42"/>
    </row>
    <row r="1634" spans="9:9">
      <c r="I1634" s="42"/>
    </row>
    <row r="1635" spans="9:9">
      <c r="I1635" s="42"/>
    </row>
    <row r="1636" spans="9:9">
      <c r="I1636" s="42"/>
    </row>
    <row r="1637" spans="9:9">
      <c r="I1637" s="42"/>
    </row>
    <row r="1638" spans="9:9">
      <c r="I1638" s="42"/>
    </row>
    <row r="1639" spans="9:9">
      <c r="I1639" s="42"/>
    </row>
    <row r="1640" spans="9:9">
      <c r="I1640" s="42"/>
    </row>
    <row r="1641" spans="9:9">
      <c r="I1641" s="42"/>
    </row>
    <row r="1642" spans="9:9">
      <c r="I1642" s="42"/>
    </row>
    <row r="1643" spans="9:9">
      <c r="I1643" s="42"/>
    </row>
    <row r="1644" spans="9:9">
      <c r="I1644" s="42"/>
    </row>
    <row r="1645" spans="9:9">
      <c r="I1645" s="42"/>
    </row>
    <row r="1646" spans="9:9">
      <c r="I1646" s="42"/>
    </row>
    <row r="1647" spans="9:9">
      <c r="I1647" s="42"/>
    </row>
    <row r="1648" spans="9:9">
      <c r="I1648" s="42"/>
    </row>
    <row r="1649" spans="9:9">
      <c r="I1649" s="42"/>
    </row>
    <row r="1650" spans="9:9">
      <c r="I1650" s="42"/>
    </row>
    <row r="1651" spans="9:9">
      <c r="I1651" s="42"/>
    </row>
    <row r="1652" spans="9:9">
      <c r="I1652" s="42"/>
    </row>
    <row r="1653" spans="9:9">
      <c r="I1653" s="42"/>
    </row>
    <row r="1654" spans="9:9">
      <c r="I1654" s="42"/>
    </row>
    <row r="1655" spans="9:9">
      <c r="I1655" s="42"/>
    </row>
    <row r="1656" spans="9:9">
      <c r="I1656" s="42"/>
    </row>
    <row r="1657" spans="9:9">
      <c r="I1657" s="42"/>
    </row>
    <row r="1658" spans="9:9">
      <c r="I1658" s="42"/>
    </row>
    <row r="1659" spans="9:9">
      <c r="I1659" s="42"/>
    </row>
    <row r="1660" spans="9:9">
      <c r="I1660" s="42"/>
    </row>
    <row r="1661" spans="9:9">
      <c r="I1661" s="42"/>
    </row>
    <row r="1662" spans="9:9">
      <c r="I1662" s="42"/>
    </row>
    <row r="1663" spans="9:9">
      <c r="I1663" s="42"/>
    </row>
    <row r="1664" spans="9:9">
      <c r="I1664" s="42"/>
    </row>
    <row r="1665" spans="9:9">
      <c r="I1665" s="42"/>
    </row>
    <row r="1666" spans="9:9">
      <c r="I1666" s="42"/>
    </row>
    <row r="1667" spans="9:9">
      <c r="I1667" s="42"/>
    </row>
    <row r="1668" spans="9:9">
      <c r="I1668" s="42"/>
    </row>
    <row r="1669" spans="9:9">
      <c r="I1669" s="42"/>
    </row>
    <row r="1670" spans="9:9">
      <c r="I1670" s="42"/>
    </row>
    <row r="1671" spans="9:9">
      <c r="I1671" s="42"/>
    </row>
    <row r="1672" spans="9:9">
      <c r="I1672" s="42"/>
    </row>
    <row r="1673" spans="9:9">
      <c r="I1673" s="42"/>
    </row>
    <row r="1674" spans="9:9">
      <c r="I1674" s="42"/>
    </row>
    <row r="1675" spans="9:9">
      <c r="I1675" s="42"/>
    </row>
    <row r="1676" spans="9:9">
      <c r="I1676" s="42"/>
    </row>
    <row r="1677" spans="9:9">
      <c r="I1677" s="42"/>
    </row>
    <row r="1678" spans="9:9">
      <c r="I1678" s="42"/>
    </row>
    <row r="1679" spans="9:9">
      <c r="I1679" s="42"/>
    </row>
    <row r="1680" spans="9:9">
      <c r="I1680" s="42"/>
    </row>
    <row r="1681" spans="9:9">
      <c r="I1681" s="42"/>
    </row>
    <row r="1682" spans="9:9">
      <c r="I1682" s="42"/>
    </row>
    <row r="1683" spans="9:9">
      <c r="I1683" s="42"/>
    </row>
    <row r="1684" spans="9:9">
      <c r="I1684" s="42"/>
    </row>
    <row r="1685" spans="9:9">
      <c r="I1685" s="42"/>
    </row>
    <row r="1686" spans="9:9">
      <c r="I1686" s="42"/>
    </row>
    <row r="1687" spans="9:9">
      <c r="I1687" s="42"/>
    </row>
    <row r="1688" spans="9:9">
      <c r="I1688" s="42"/>
    </row>
    <row r="1689" spans="9:9">
      <c r="I1689" s="42"/>
    </row>
    <row r="1690" spans="9:9">
      <c r="I1690" s="42"/>
    </row>
    <row r="1691" spans="9:9">
      <c r="I1691" s="42"/>
    </row>
    <row r="1692" spans="9:9">
      <c r="I1692" s="42"/>
    </row>
    <row r="1693" spans="9:9">
      <c r="I1693" s="42"/>
    </row>
    <row r="1694" spans="9:9">
      <c r="I1694" s="42"/>
    </row>
    <row r="1695" spans="9:9">
      <c r="I1695" s="42"/>
    </row>
    <row r="1696" spans="9:9">
      <c r="I1696" s="42"/>
    </row>
    <row r="1697" spans="9:9">
      <c r="I1697" s="42"/>
    </row>
    <row r="1698" spans="9:9">
      <c r="I1698" s="42"/>
    </row>
    <row r="1699" spans="9:9">
      <c r="I1699" s="42"/>
    </row>
    <row r="1700" spans="9:9">
      <c r="I1700" s="42"/>
    </row>
    <row r="1701" spans="9:9">
      <c r="I1701" s="42"/>
    </row>
    <row r="1702" spans="9:9">
      <c r="I1702" s="42"/>
    </row>
    <row r="1703" spans="9:9">
      <c r="I1703" s="42"/>
    </row>
    <row r="1704" spans="9:9">
      <c r="I1704" s="42"/>
    </row>
    <row r="1705" spans="9:9">
      <c r="I1705" s="42"/>
    </row>
    <row r="1706" spans="9:9">
      <c r="I1706" s="42"/>
    </row>
    <row r="1707" spans="9:9">
      <c r="I1707" s="42"/>
    </row>
    <row r="1708" spans="9:9">
      <c r="I1708" s="42"/>
    </row>
    <row r="1709" spans="9:9">
      <c r="I1709" s="42"/>
    </row>
    <row r="1710" spans="9:9">
      <c r="I1710" s="42"/>
    </row>
    <row r="1711" spans="9:9">
      <c r="I1711" s="42"/>
    </row>
    <row r="1712" spans="9:9">
      <c r="I1712" s="42"/>
    </row>
    <row r="1713" spans="9:9">
      <c r="I1713" s="42"/>
    </row>
    <row r="1714" spans="9:9">
      <c r="I1714" s="42"/>
    </row>
    <row r="1715" spans="9:9">
      <c r="I1715" s="42"/>
    </row>
    <row r="1716" spans="9:9">
      <c r="I1716" s="42"/>
    </row>
    <row r="1717" spans="9:9">
      <c r="I1717" s="42"/>
    </row>
    <row r="1718" spans="9:9">
      <c r="I1718" s="42"/>
    </row>
    <row r="1719" spans="9:9">
      <c r="I1719" s="42"/>
    </row>
    <row r="1720" spans="9:9">
      <c r="I1720" s="42"/>
    </row>
    <row r="1721" spans="9:9">
      <c r="I1721" s="42"/>
    </row>
    <row r="1722" spans="9:9">
      <c r="I1722" s="42"/>
    </row>
    <row r="1723" spans="9:9">
      <c r="I1723" s="42"/>
    </row>
    <row r="1724" spans="9:9">
      <c r="I1724" s="42"/>
    </row>
    <row r="1725" spans="9:9">
      <c r="I1725" s="42"/>
    </row>
    <row r="1726" spans="9:9">
      <c r="I1726" s="42"/>
    </row>
    <row r="1727" spans="9:9">
      <c r="I1727" s="42"/>
    </row>
    <row r="1728" spans="9:9">
      <c r="I1728" s="42"/>
    </row>
    <row r="1729" spans="9:9">
      <c r="I1729" s="42"/>
    </row>
    <row r="1730" spans="9:9">
      <c r="I1730" s="42"/>
    </row>
    <row r="1731" spans="9:9">
      <c r="I1731" s="42"/>
    </row>
    <row r="1732" spans="9:9">
      <c r="I1732" s="42"/>
    </row>
    <row r="1733" spans="9:9">
      <c r="I1733" s="42"/>
    </row>
    <row r="1734" spans="9:9">
      <c r="I1734" s="42"/>
    </row>
    <row r="1735" spans="9:9">
      <c r="I1735" s="42"/>
    </row>
    <row r="1736" spans="9:9">
      <c r="I1736" s="42"/>
    </row>
    <row r="1737" spans="9:9">
      <c r="I1737" s="42"/>
    </row>
    <row r="1738" spans="9:9">
      <c r="I1738" s="42"/>
    </row>
    <row r="1739" spans="9:9">
      <c r="I1739" s="42"/>
    </row>
    <row r="1740" spans="9:9">
      <c r="I1740" s="42"/>
    </row>
    <row r="1741" spans="9:9">
      <c r="I1741" s="42"/>
    </row>
    <row r="1742" spans="9:9">
      <c r="I1742" s="42"/>
    </row>
    <row r="1743" spans="9:9">
      <c r="I1743" s="42"/>
    </row>
    <row r="1744" spans="9:9">
      <c r="I1744" s="42"/>
    </row>
    <row r="1745" spans="9:9">
      <c r="I1745" s="42"/>
    </row>
    <row r="1746" spans="9:9">
      <c r="I1746" s="42"/>
    </row>
    <row r="1747" spans="9:9">
      <c r="I1747" s="42"/>
    </row>
    <row r="1748" spans="9:9">
      <c r="I1748" s="42"/>
    </row>
    <row r="1749" spans="9:9">
      <c r="I1749" s="42"/>
    </row>
    <row r="1750" spans="9:9">
      <c r="I1750" s="42"/>
    </row>
    <row r="1751" spans="9:9">
      <c r="I1751" s="42"/>
    </row>
    <row r="1752" spans="9:9">
      <c r="I1752" s="42"/>
    </row>
    <row r="1753" spans="9:9">
      <c r="I1753" s="42"/>
    </row>
    <row r="1754" spans="9:9">
      <c r="I1754" s="42"/>
    </row>
    <row r="1755" spans="9:9">
      <c r="I1755" s="42"/>
    </row>
    <row r="1756" spans="9:9">
      <c r="I1756" s="42"/>
    </row>
    <row r="1757" spans="9:9">
      <c r="I1757" s="42"/>
    </row>
    <row r="1758" spans="9:9">
      <c r="I1758" s="42"/>
    </row>
    <row r="1759" spans="9:9">
      <c r="I1759" s="42"/>
    </row>
    <row r="1760" spans="9:9">
      <c r="I1760" s="42"/>
    </row>
    <row r="1761" spans="9:9">
      <c r="I1761" s="42"/>
    </row>
    <row r="1762" spans="9:9">
      <c r="I1762" s="42"/>
    </row>
    <row r="1763" spans="9:9">
      <c r="I1763" s="42"/>
    </row>
    <row r="1764" spans="9:9">
      <c r="I1764" s="42"/>
    </row>
    <row r="1765" spans="9:9">
      <c r="I1765" s="42"/>
    </row>
    <row r="1766" spans="9:9">
      <c r="I1766" s="42"/>
    </row>
    <row r="1767" spans="9:9">
      <c r="I1767" s="42"/>
    </row>
    <row r="1768" spans="9:9">
      <c r="I1768" s="42"/>
    </row>
    <row r="1769" spans="9:9">
      <c r="I1769" s="42"/>
    </row>
    <row r="1770" spans="9:9">
      <c r="I1770" s="42"/>
    </row>
    <row r="1771" spans="9:9">
      <c r="I1771" s="42"/>
    </row>
    <row r="1772" spans="9:9">
      <c r="I1772" s="42"/>
    </row>
    <row r="1773" spans="9:9">
      <c r="I1773" s="42"/>
    </row>
    <row r="1774" spans="9:9">
      <c r="I1774" s="42"/>
    </row>
    <row r="1775" spans="9:9">
      <c r="I1775" s="42"/>
    </row>
    <row r="1776" spans="9:9">
      <c r="I1776" s="42"/>
    </row>
    <row r="1777" spans="9:9">
      <c r="I1777" s="42"/>
    </row>
    <row r="1778" spans="9:9">
      <c r="I1778" s="42"/>
    </row>
    <row r="1779" spans="9:9">
      <c r="I1779" s="42"/>
    </row>
    <row r="1780" spans="9:9">
      <c r="I1780" s="42"/>
    </row>
    <row r="1781" spans="9:9">
      <c r="I1781" s="42"/>
    </row>
    <row r="1782" spans="9:9">
      <c r="I1782" s="42"/>
    </row>
    <row r="1783" spans="9:9">
      <c r="I1783" s="42"/>
    </row>
    <row r="1784" spans="9:9">
      <c r="I1784" s="42"/>
    </row>
    <row r="1785" spans="9:9">
      <c r="I1785" s="42"/>
    </row>
    <row r="1786" spans="9:9">
      <c r="I1786" s="42"/>
    </row>
    <row r="1787" spans="9:9">
      <c r="I1787" s="42"/>
    </row>
    <row r="1788" spans="9:9">
      <c r="I1788" s="42"/>
    </row>
    <row r="1789" spans="9:9">
      <c r="I1789" s="42"/>
    </row>
    <row r="1790" spans="9:9">
      <c r="I1790" s="42"/>
    </row>
    <row r="1791" spans="9:9">
      <c r="I1791" s="42"/>
    </row>
    <row r="1792" spans="9:9">
      <c r="I1792" s="42"/>
    </row>
    <row r="1793" spans="9:9">
      <c r="I1793" s="42"/>
    </row>
    <row r="1794" spans="9:9">
      <c r="I1794" s="42"/>
    </row>
    <row r="1795" spans="9:9">
      <c r="I1795" s="42"/>
    </row>
    <row r="1796" spans="9:9">
      <c r="I1796" s="42"/>
    </row>
    <row r="1797" spans="9:9">
      <c r="I1797" s="42"/>
    </row>
    <row r="1798" spans="9:9">
      <c r="I1798" s="42"/>
    </row>
    <row r="1799" spans="9:9">
      <c r="I1799" s="42"/>
    </row>
    <row r="1800" spans="9:9">
      <c r="I1800" s="42"/>
    </row>
    <row r="1801" spans="9:9">
      <c r="I1801" s="42"/>
    </row>
    <row r="1802" spans="9:9">
      <c r="I1802" s="42"/>
    </row>
    <row r="1803" spans="9:9">
      <c r="I1803" s="42"/>
    </row>
    <row r="1804" spans="9:9">
      <c r="I1804" s="42"/>
    </row>
    <row r="1805" spans="9:9">
      <c r="I1805" s="42"/>
    </row>
    <row r="1806" spans="9:9">
      <c r="I1806" s="42"/>
    </row>
    <row r="1807" spans="9:9">
      <c r="I1807" s="42"/>
    </row>
    <row r="1808" spans="9:9">
      <c r="I1808" s="42"/>
    </row>
    <row r="1809" spans="9:9">
      <c r="I1809" s="42"/>
    </row>
    <row r="1810" spans="9:9">
      <c r="I1810" s="42"/>
    </row>
    <row r="1811" spans="9:9">
      <c r="I1811" s="42"/>
    </row>
    <row r="1812" spans="9:9">
      <c r="I1812" s="42"/>
    </row>
    <row r="1813" spans="9:9">
      <c r="I1813" s="42"/>
    </row>
    <row r="1814" spans="9:9">
      <c r="I1814" s="42"/>
    </row>
    <row r="1815" spans="9:9">
      <c r="I1815" s="42"/>
    </row>
    <row r="1816" spans="9:9">
      <c r="I1816" s="42"/>
    </row>
    <row r="1817" spans="9:9">
      <c r="I1817" s="42"/>
    </row>
    <row r="1818" spans="9:9">
      <c r="I1818" s="42"/>
    </row>
    <row r="1819" spans="9:9">
      <c r="I1819" s="42"/>
    </row>
    <row r="1820" spans="9:9">
      <c r="I1820" s="42"/>
    </row>
    <row r="1821" spans="9:9">
      <c r="I1821" s="42"/>
    </row>
    <row r="1822" spans="9:9">
      <c r="I1822" s="42"/>
    </row>
    <row r="1823" spans="9:9">
      <c r="I1823" s="42"/>
    </row>
    <row r="1824" spans="9:9">
      <c r="I1824" s="42"/>
    </row>
    <row r="1825" spans="9:9">
      <c r="I1825" s="42"/>
    </row>
    <row r="1826" spans="9:9">
      <c r="I1826" s="42"/>
    </row>
    <row r="1827" spans="9:9">
      <c r="I1827" s="42"/>
    </row>
    <row r="1828" spans="9:9">
      <c r="I1828" s="42"/>
    </row>
    <row r="1829" spans="9:9">
      <c r="I1829" s="42"/>
    </row>
    <row r="1830" spans="9:9">
      <c r="I1830" s="42"/>
    </row>
    <row r="1831" spans="9:9">
      <c r="I1831" s="42"/>
    </row>
    <row r="1832" spans="9:9">
      <c r="I1832" s="42"/>
    </row>
    <row r="1833" spans="9:9">
      <c r="I1833" s="42"/>
    </row>
    <row r="1834" spans="9:9">
      <c r="I1834" s="42"/>
    </row>
    <row r="1835" spans="9:9">
      <c r="I1835" s="42"/>
    </row>
    <row r="1836" spans="9:9">
      <c r="I1836" s="42"/>
    </row>
    <row r="1837" spans="9:9">
      <c r="I1837" s="42"/>
    </row>
    <row r="1838" spans="9:9">
      <c r="I1838" s="42"/>
    </row>
    <row r="1839" spans="9:9">
      <c r="I1839" s="42"/>
    </row>
    <row r="1840" spans="9:9">
      <c r="I1840" s="42"/>
    </row>
    <row r="1841" spans="9:9">
      <c r="I1841" s="42"/>
    </row>
    <row r="1842" spans="9:9">
      <c r="I1842" s="42"/>
    </row>
    <row r="1843" spans="9:9">
      <c r="I1843" s="42"/>
    </row>
    <row r="1844" spans="9:9">
      <c r="I1844" s="42"/>
    </row>
    <row r="1845" spans="9:9">
      <c r="I1845" s="42"/>
    </row>
    <row r="1846" spans="9:9">
      <c r="I1846" s="42"/>
    </row>
    <row r="1847" spans="9:9">
      <c r="I1847" s="42"/>
    </row>
    <row r="1848" spans="9:9">
      <c r="I1848" s="42"/>
    </row>
    <row r="1849" spans="9:9">
      <c r="I1849" s="42"/>
    </row>
    <row r="1850" spans="9:9">
      <c r="I1850" s="42"/>
    </row>
    <row r="1851" spans="9:9">
      <c r="I1851" s="42"/>
    </row>
    <row r="1852" spans="9:9">
      <c r="I1852" s="42"/>
    </row>
    <row r="1853" spans="9:9">
      <c r="I1853" s="42"/>
    </row>
    <row r="1854" spans="9:9">
      <c r="I1854" s="42"/>
    </row>
    <row r="1855" spans="9:9">
      <c r="I1855" s="42"/>
    </row>
    <row r="1856" spans="9:9">
      <c r="I1856" s="42"/>
    </row>
    <row r="1857" spans="9:9">
      <c r="I1857" s="42"/>
    </row>
    <row r="1858" spans="9:9">
      <c r="I1858" s="42"/>
    </row>
    <row r="1859" spans="9:9">
      <c r="I1859" s="42"/>
    </row>
    <row r="1860" spans="9:9">
      <c r="I1860" s="42"/>
    </row>
    <row r="1861" spans="9:9">
      <c r="I1861" s="42"/>
    </row>
    <row r="1862" spans="9:9">
      <c r="I1862" s="42"/>
    </row>
    <row r="1863" spans="9:9">
      <c r="I1863" s="42"/>
    </row>
    <row r="1864" spans="9:9">
      <c r="I1864" s="42"/>
    </row>
    <row r="1865" spans="9:9">
      <c r="I1865" s="42"/>
    </row>
    <row r="1866" spans="9:9">
      <c r="I1866" s="42"/>
    </row>
    <row r="1867" spans="9:9">
      <c r="I1867" s="42"/>
    </row>
    <row r="1868" spans="9:9">
      <c r="I1868" s="42"/>
    </row>
    <row r="1869" spans="9:9">
      <c r="I1869" s="42"/>
    </row>
    <row r="1870" spans="9:9">
      <c r="I1870" s="42"/>
    </row>
    <row r="1871" spans="9:9">
      <c r="I1871" s="42"/>
    </row>
    <row r="1872" spans="9:9">
      <c r="I1872" s="42"/>
    </row>
    <row r="1873" spans="9:9">
      <c r="I1873" s="42"/>
    </row>
    <row r="1874" spans="9:9">
      <c r="I1874" s="42"/>
    </row>
    <row r="1875" spans="9:9">
      <c r="I1875" s="42"/>
    </row>
    <row r="1876" spans="9:9">
      <c r="I1876" s="42"/>
    </row>
    <row r="1877" spans="9:9">
      <c r="I1877" s="42"/>
    </row>
    <row r="1878" spans="9:9">
      <c r="I1878" s="42"/>
    </row>
    <row r="1879" spans="9:9">
      <c r="I1879" s="42"/>
    </row>
    <row r="1880" spans="9:9">
      <c r="I1880" s="42"/>
    </row>
    <row r="1881" spans="9:9">
      <c r="I1881" s="42"/>
    </row>
    <row r="1882" spans="9:9">
      <c r="I1882" s="42"/>
    </row>
    <row r="1883" spans="9:9">
      <c r="I1883" s="42"/>
    </row>
    <row r="1884" spans="9:9">
      <c r="I1884" s="42"/>
    </row>
    <row r="1885" spans="9:9">
      <c r="I1885" s="42"/>
    </row>
    <row r="1886" spans="9:9">
      <c r="I1886" s="42"/>
    </row>
    <row r="1887" spans="9:9">
      <c r="I1887" s="42"/>
    </row>
    <row r="1888" spans="9:9">
      <c r="I1888" s="42"/>
    </row>
    <row r="1889" spans="9:9">
      <c r="I1889" s="42"/>
    </row>
    <row r="1890" spans="9:9">
      <c r="I1890" s="42"/>
    </row>
    <row r="1891" spans="9:9">
      <c r="I1891" s="42"/>
    </row>
    <row r="1892" spans="9:9">
      <c r="I1892" s="42"/>
    </row>
    <row r="1893" spans="9:9">
      <c r="I1893" s="42"/>
    </row>
    <row r="1894" spans="9:9">
      <c r="I1894" s="42"/>
    </row>
    <row r="1895" spans="9:9">
      <c r="I1895" s="42"/>
    </row>
    <row r="1896" spans="9:9">
      <c r="I1896" s="42"/>
    </row>
    <row r="1897" spans="9:9">
      <c r="I1897" s="42"/>
    </row>
    <row r="1898" spans="9:9">
      <c r="I1898" s="42"/>
    </row>
    <row r="1899" spans="9:9">
      <c r="I1899" s="42"/>
    </row>
    <row r="1900" spans="9:9">
      <c r="I1900" s="42"/>
    </row>
    <row r="1901" spans="9:9">
      <c r="I1901" s="42"/>
    </row>
    <row r="1902" spans="9:9">
      <c r="I1902" s="42"/>
    </row>
    <row r="1903" spans="9:9">
      <c r="I1903" s="42"/>
    </row>
    <row r="1904" spans="9:9">
      <c r="I1904" s="42"/>
    </row>
    <row r="1905" spans="9:9">
      <c r="I1905" s="42"/>
    </row>
    <row r="1906" spans="9:9">
      <c r="I1906" s="42"/>
    </row>
    <row r="1907" spans="9:9">
      <c r="I1907" s="42"/>
    </row>
    <row r="1908" spans="9:9">
      <c r="I1908" s="42"/>
    </row>
    <row r="1909" spans="9:9">
      <c r="I1909" s="42"/>
    </row>
    <row r="1910" spans="9:9">
      <c r="I1910" s="42"/>
    </row>
    <row r="1911" spans="9:9">
      <c r="I1911" s="42"/>
    </row>
    <row r="1912" spans="9:9">
      <c r="I1912" s="42"/>
    </row>
    <row r="1913" spans="9:9">
      <c r="I1913" s="42"/>
    </row>
    <row r="1914" spans="9:9">
      <c r="I1914" s="42"/>
    </row>
    <row r="1915" spans="9:9">
      <c r="I1915" s="42"/>
    </row>
    <row r="1916" spans="9:9">
      <c r="I1916" s="42"/>
    </row>
    <row r="1917" spans="9:9">
      <c r="I1917" s="42"/>
    </row>
    <row r="1918" spans="9:9">
      <c r="I1918" s="42"/>
    </row>
    <row r="1919" spans="9:9">
      <c r="I1919" s="42"/>
    </row>
    <row r="1920" spans="9:9">
      <c r="I1920" s="42"/>
    </row>
    <row r="1921" spans="9:9">
      <c r="I1921" s="42"/>
    </row>
    <row r="1922" spans="9:9">
      <c r="I1922" s="42"/>
    </row>
    <row r="1923" spans="9:9">
      <c r="I1923" s="42"/>
    </row>
    <row r="1924" spans="9:9">
      <c r="I1924" s="42"/>
    </row>
    <row r="1925" spans="9:9">
      <c r="I1925" s="42"/>
    </row>
    <row r="1926" spans="9:9">
      <c r="I1926" s="42"/>
    </row>
    <row r="1927" spans="9:9">
      <c r="I1927" s="42"/>
    </row>
    <row r="1928" spans="9:9">
      <c r="I1928" s="42"/>
    </row>
    <row r="1929" spans="9:9">
      <c r="I1929" s="42"/>
    </row>
    <row r="1930" spans="9:9">
      <c r="I1930" s="42"/>
    </row>
    <row r="1931" spans="9:9">
      <c r="I1931" s="42"/>
    </row>
    <row r="1932" spans="9:9">
      <c r="I1932" s="42"/>
    </row>
    <row r="1933" spans="9:9">
      <c r="I1933" s="42"/>
    </row>
    <row r="1934" spans="9:9">
      <c r="I1934" s="42"/>
    </row>
    <row r="1935" spans="9:9">
      <c r="I1935" s="42"/>
    </row>
    <row r="1936" spans="9:9">
      <c r="I1936" s="42"/>
    </row>
    <row r="1937" spans="9:9">
      <c r="I1937" s="42"/>
    </row>
    <row r="1938" spans="9:9">
      <c r="I1938" s="42"/>
    </row>
    <row r="1939" spans="9:9">
      <c r="I1939" s="42"/>
    </row>
    <row r="1940" spans="9:9">
      <c r="I1940" s="42"/>
    </row>
    <row r="1941" spans="9:9">
      <c r="I1941" s="42"/>
    </row>
    <row r="1942" spans="9:9">
      <c r="I1942" s="42"/>
    </row>
    <row r="1943" spans="9:9">
      <c r="I1943" s="42"/>
    </row>
    <row r="1944" spans="9:9">
      <c r="I1944" s="42"/>
    </row>
    <row r="1945" spans="9:9">
      <c r="I1945" s="42"/>
    </row>
    <row r="1946" spans="9:9">
      <c r="I1946" s="42"/>
    </row>
    <row r="1947" spans="9:9">
      <c r="I1947" s="42"/>
    </row>
    <row r="1948" spans="9:9">
      <c r="I1948" s="42"/>
    </row>
    <row r="1949" spans="9:9">
      <c r="I1949" s="42"/>
    </row>
    <row r="1950" spans="9:9">
      <c r="I1950" s="42"/>
    </row>
    <row r="1951" spans="9:9">
      <c r="I1951" s="42"/>
    </row>
    <row r="1952" spans="9:9">
      <c r="I1952" s="42"/>
    </row>
    <row r="1953" spans="9:9">
      <c r="I1953" s="42"/>
    </row>
    <row r="1954" spans="9:9">
      <c r="I1954" s="42"/>
    </row>
    <row r="1955" spans="9:9">
      <c r="I1955" s="42"/>
    </row>
    <row r="1956" spans="9:9">
      <c r="I1956" s="42"/>
    </row>
    <row r="1957" spans="9:9">
      <c r="I1957" s="42"/>
    </row>
    <row r="1958" spans="9:9">
      <c r="I1958" s="42"/>
    </row>
    <row r="1959" spans="9:9">
      <c r="I1959" s="42"/>
    </row>
    <row r="1960" spans="9:9">
      <c r="I1960" s="42"/>
    </row>
    <row r="1961" spans="9:9">
      <c r="I1961" s="42"/>
    </row>
    <row r="1962" spans="9:9">
      <c r="I1962" s="42"/>
    </row>
    <row r="1963" spans="9:9">
      <c r="I1963" s="42"/>
    </row>
    <row r="1964" spans="9:9">
      <c r="I1964" s="42"/>
    </row>
    <row r="1965" spans="9:9">
      <c r="I1965" s="42"/>
    </row>
    <row r="1966" spans="9:9">
      <c r="I1966" s="42"/>
    </row>
    <row r="1967" spans="9:9">
      <c r="I1967" s="42"/>
    </row>
    <row r="1968" spans="9:9">
      <c r="I1968" s="42"/>
    </row>
    <row r="1969" spans="9:9">
      <c r="I1969" s="42"/>
    </row>
    <row r="1970" spans="9:9">
      <c r="I1970" s="42"/>
    </row>
    <row r="1971" spans="9:9">
      <c r="I1971" s="42"/>
    </row>
    <row r="1972" spans="9:9">
      <c r="I1972" s="42"/>
    </row>
    <row r="1973" spans="9:9">
      <c r="I1973" s="42"/>
    </row>
    <row r="1974" spans="9:9">
      <c r="I1974" s="42"/>
    </row>
    <row r="1975" spans="9:9">
      <c r="I1975" s="42"/>
    </row>
    <row r="1976" spans="9:9">
      <c r="I1976" s="42"/>
    </row>
    <row r="1977" spans="9:9">
      <c r="I1977" s="42"/>
    </row>
    <row r="1978" spans="9:9">
      <c r="I1978" s="42"/>
    </row>
    <row r="1979" spans="9:9">
      <c r="I1979" s="42"/>
    </row>
    <row r="1980" spans="9:9">
      <c r="I1980" s="42"/>
    </row>
    <row r="1981" spans="9:9">
      <c r="I1981" s="42"/>
    </row>
    <row r="1982" spans="9:9">
      <c r="I1982" s="42"/>
    </row>
    <row r="1983" spans="9:9">
      <c r="I1983" s="42"/>
    </row>
    <row r="1984" spans="9:9">
      <c r="I1984" s="42"/>
    </row>
    <row r="1985" spans="9:9">
      <c r="I1985" s="42"/>
    </row>
    <row r="1986" spans="9:9">
      <c r="I1986" s="42"/>
    </row>
    <row r="1987" spans="9:9">
      <c r="I1987" s="42"/>
    </row>
    <row r="1988" spans="9:9">
      <c r="I1988" s="42"/>
    </row>
    <row r="1989" spans="9:9">
      <c r="I1989" s="42"/>
    </row>
    <row r="1990" spans="9:9">
      <c r="I1990" s="42"/>
    </row>
    <row r="1991" spans="9:9">
      <c r="I1991" s="42"/>
    </row>
    <row r="1992" spans="9:9">
      <c r="I1992" s="42"/>
    </row>
    <row r="1993" spans="9:9">
      <c r="I1993" s="42"/>
    </row>
    <row r="1994" spans="9:9">
      <c r="I1994" s="42"/>
    </row>
    <row r="1995" spans="9:9">
      <c r="I1995" s="42"/>
    </row>
    <row r="1996" spans="9:9">
      <c r="I1996" s="42"/>
    </row>
    <row r="1997" spans="9:9">
      <c r="I1997" s="42"/>
    </row>
    <row r="1998" spans="9:9">
      <c r="I1998" s="42"/>
    </row>
    <row r="1999" spans="9:9">
      <c r="I1999" s="42"/>
    </row>
    <row r="2000" spans="9:9">
      <c r="I2000" s="42"/>
    </row>
    <row r="2001" spans="9:9">
      <c r="I2001" s="42"/>
    </row>
    <row r="2002" spans="9:9">
      <c r="I2002" s="42"/>
    </row>
    <row r="2003" spans="9:9">
      <c r="I2003" s="42"/>
    </row>
    <row r="2004" spans="9:9">
      <c r="I2004" s="42"/>
    </row>
    <row r="2005" spans="9:9">
      <c r="I2005" s="42"/>
    </row>
    <row r="2006" spans="9:9">
      <c r="I2006" s="42"/>
    </row>
    <row r="2007" spans="9:9">
      <c r="I2007" s="42"/>
    </row>
    <row r="2008" spans="9:9">
      <c r="I2008" s="42"/>
    </row>
    <row r="2009" spans="9:9">
      <c r="I2009" s="42"/>
    </row>
    <row r="2010" spans="9:9">
      <c r="I2010" s="42"/>
    </row>
    <row r="2011" spans="9:9">
      <c r="I2011" s="42"/>
    </row>
    <row r="2012" spans="9:9">
      <c r="I2012" s="42"/>
    </row>
    <row r="2013" spans="9:9">
      <c r="I2013" s="42"/>
    </row>
    <row r="2014" spans="9:9">
      <c r="I2014" s="42"/>
    </row>
    <row r="2015" spans="9:9">
      <c r="I2015" s="42"/>
    </row>
    <row r="2016" spans="9:9">
      <c r="I2016" s="42"/>
    </row>
    <row r="2017" spans="9:9">
      <c r="I2017" s="42"/>
    </row>
    <row r="2018" spans="9:9">
      <c r="I2018" s="42"/>
    </row>
    <row r="2019" spans="9:9">
      <c r="I2019" s="42"/>
    </row>
    <row r="2020" spans="9:9">
      <c r="I2020" s="42"/>
    </row>
    <row r="2021" spans="9:9">
      <c r="I2021" s="42"/>
    </row>
    <row r="2022" spans="9:9">
      <c r="I2022" s="42"/>
    </row>
    <row r="2023" spans="9:9">
      <c r="I2023" s="42"/>
    </row>
    <row r="2024" spans="9:9">
      <c r="I2024" s="42"/>
    </row>
    <row r="2025" spans="9:9">
      <c r="I2025" s="42"/>
    </row>
    <row r="2026" spans="9:9">
      <c r="I2026" s="42"/>
    </row>
    <row r="2027" spans="9:9">
      <c r="I2027" s="42"/>
    </row>
    <row r="2028" spans="9:9">
      <c r="I2028" s="42"/>
    </row>
    <row r="2029" spans="9:9">
      <c r="I2029" s="42"/>
    </row>
    <row r="2030" spans="9:9">
      <c r="I2030" s="42"/>
    </row>
    <row r="2031" spans="9:9">
      <c r="I2031" s="42"/>
    </row>
    <row r="2032" spans="9:9">
      <c r="I2032" s="42"/>
    </row>
    <row r="2033" spans="9:9">
      <c r="I2033" s="42"/>
    </row>
    <row r="2034" spans="9:9">
      <c r="I2034" s="42"/>
    </row>
    <row r="2035" spans="9:9">
      <c r="I2035" s="42"/>
    </row>
    <row r="2036" spans="9:9">
      <c r="I2036" s="42"/>
    </row>
    <row r="2037" spans="9:9">
      <c r="I2037" s="42"/>
    </row>
    <row r="2038" spans="9:9">
      <c r="I2038" s="42"/>
    </row>
    <row r="2039" spans="9:9">
      <c r="I2039" s="42"/>
    </row>
    <row r="2040" spans="9:9">
      <c r="I2040" s="42"/>
    </row>
    <row r="2041" spans="9:9">
      <c r="I2041" s="42"/>
    </row>
    <row r="2042" spans="9:9">
      <c r="I2042" s="42"/>
    </row>
    <row r="2043" spans="9:9">
      <c r="I2043" s="42"/>
    </row>
    <row r="2044" spans="9:9">
      <c r="I2044" s="42"/>
    </row>
    <row r="2045" spans="9:9">
      <c r="I2045" s="42"/>
    </row>
    <row r="2046" spans="9:9">
      <c r="I2046" s="42"/>
    </row>
    <row r="2047" spans="9:9">
      <c r="I2047" s="42"/>
    </row>
    <row r="2048" spans="9:9">
      <c r="I2048" s="42"/>
    </row>
    <row r="2049" spans="9:9">
      <c r="I2049" s="42"/>
    </row>
    <row r="2050" spans="9:9">
      <c r="I2050" s="42"/>
    </row>
    <row r="2051" spans="9:9">
      <c r="I2051" s="42"/>
    </row>
    <row r="2052" spans="9:9">
      <c r="I2052" s="42"/>
    </row>
    <row r="2053" spans="9:9">
      <c r="I2053" s="42"/>
    </row>
    <row r="2054" spans="9:9">
      <c r="I2054" s="42"/>
    </row>
    <row r="2055" spans="9:9">
      <c r="I2055" s="42"/>
    </row>
    <row r="2056" spans="9:9">
      <c r="I2056" s="42"/>
    </row>
    <row r="2057" spans="9:9">
      <c r="I2057" s="42"/>
    </row>
    <row r="2058" spans="9:9">
      <c r="I2058" s="42"/>
    </row>
    <row r="2059" spans="9:9">
      <c r="I2059" s="42"/>
    </row>
    <row r="2060" spans="9:9">
      <c r="I2060" s="42"/>
    </row>
    <row r="2061" spans="9:9">
      <c r="I2061" s="42"/>
    </row>
    <row r="2062" spans="9:9">
      <c r="I2062" s="42"/>
    </row>
    <row r="2063" spans="9:9">
      <c r="I2063" s="42"/>
    </row>
    <row r="2064" spans="9:9">
      <c r="I2064" s="42"/>
    </row>
    <row r="2065" spans="9:9">
      <c r="I2065" s="42"/>
    </row>
    <row r="2066" spans="9:9">
      <c r="I2066" s="42"/>
    </row>
    <row r="2067" spans="9:9">
      <c r="I2067" s="42"/>
    </row>
    <row r="2068" spans="9:9">
      <c r="I2068" s="42"/>
    </row>
    <row r="2069" spans="9:9">
      <c r="I2069" s="42"/>
    </row>
    <row r="2070" spans="9:9">
      <c r="I2070" s="42"/>
    </row>
    <row r="2071" spans="9:9">
      <c r="I2071" s="42"/>
    </row>
    <row r="2072" spans="9:9">
      <c r="I2072" s="42"/>
    </row>
    <row r="2073" spans="9:9">
      <c r="I2073" s="42"/>
    </row>
    <row r="2074" spans="9:9">
      <c r="I2074" s="42"/>
    </row>
    <row r="2075" spans="9:9">
      <c r="I2075" s="42"/>
    </row>
    <row r="2076" spans="9:9">
      <c r="I2076" s="42"/>
    </row>
    <row r="2077" spans="9:9">
      <c r="I2077" s="42"/>
    </row>
    <row r="2078" spans="9:9">
      <c r="I2078" s="42"/>
    </row>
    <row r="2079" spans="9:9">
      <c r="I2079" s="42"/>
    </row>
    <row r="2080" spans="9:9">
      <c r="I2080" s="42"/>
    </row>
    <row r="2081" spans="9:9">
      <c r="I2081" s="42"/>
    </row>
    <row r="2082" spans="9:9">
      <c r="I2082" s="42"/>
    </row>
    <row r="2083" spans="9:9">
      <c r="I2083" s="42"/>
    </row>
    <row r="2084" spans="9:9">
      <c r="I2084" s="42"/>
    </row>
    <row r="2085" spans="9:9">
      <c r="I2085" s="42"/>
    </row>
    <row r="2086" spans="9:9">
      <c r="I2086" s="42"/>
    </row>
    <row r="2087" spans="9:9">
      <c r="I2087" s="42"/>
    </row>
    <row r="2088" spans="9:9">
      <c r="I2088" s="42"/>
    </row>
    <row r="2089" spans="9:9">
      <c r="I2089" s="42"/>
    </row>
    <row r="2090" spans="9:9">
      <c r="I2090" s="42"/>
    </row>
    <row r="2091" spans="9:9">
      <c r="I2091" s="42"/>
    </row>
    <row r="2092" spans="9:9">
      <c r="I2092" s="42"/>
    </row>
    <row r="2093" spans="9:9">
      <c r="I2093" s="42"/>
    </row>
    <row r="2094" spans="9:9">
      <c r="I2094" s="42"/>
    </row>
    <row r="2095" spans="9:9">
      <c r="I2095" s="42"/>
    </row>
    <row r="2096" spans="9:9">
      <c r="I2096" s="42"/>
    </row>
    <row r="2097" spans="9:9">
      <c r="I2097" s="42"/>
    </row>
    <row r="2098" spans="9:9">
      <c r="I2098" s="42"/>
    </row>
    <row r="2099" spans="9:9">
      <c r="I2099" s="42"/>
    </row>
    <row r="2100" spans="9:9">
      <c r="I2100" s="42"/>
    </row>
    <row r="2101" spans="9:9">
      <c r="I2101" s="42"/>
    </row>
    <row r="2102" spans="9:9">
      <c r="I2102" s="42"/>
    </row>
    <row r="2103" spans="9:9">
      <c r="I2103" s="42"/>
    </row>
    <row r="2104" spans="9:9">
      <c r="I2104" s="42"/>
    </row>
    <row r="2105" spans="9:9">
      <c r="I2105" s="42"/>
    </row>
    <row r="2106" spans="9:9">
      <c r="I2106" s="42"/>
    </row>
    <row r="2107" spans="9:9">
      <c r="I2107" s="42"/>
    </row>
    <row r="2108" spans="9:9">
      <c r="I2108" s="42"/>
    </row>
    <row r="2109" spans="9:9">
      <c r="I2109" s="42"/>
    </row>
    <row r="2110" spans="9:9">
      <c r="I2110" s="42"/>
    </row>
    <row r="2111" spans="9:9">
      <c r="I2111" s="42"/>
    </row>
    <row r="2112" spans="9:9">
      <c r="I2112" s="42"/>
    </row>
    <row r="2113" spans="9:9">
      <c r="I2113" s="42"/>
    </row>
    <row r="2114" spans="9:9">
      <c r="I2114" s="42"/>
    </row>
    <row r="2115" spans="9:9">
      <c r="I2115" s="42"/>
    </row>
    <row r="2116" spans="9:9">
      <c r="I2116" s="42"/>
    </row>
    <row r="2117" spans="9:9">
      <c r="I2117" s="42"/>
    </row>
    <row r="2118" spans="9:9">
      <c r="I2118" s="42"/>
    </row>
    <row r="2119" spans="9:9">
      <c r="I2119" s="42"/>
    </row>
    <row r="2120" spans="9:9">
      <c r="I2120" s="42"/>
    </row>
    <row r="2121" spans="9:9">
      <c r="I2121" s="42"/>
    </row>
    <row r="2122" spans="9:9">
      <c r="I2122" s="42"/>
    </row>
    <row r="2123" spans="9:9">
      <c r="I2123" s="42"/>
    </row>
    <row r="2124" spans="9:9">
      <c r="I2124" s="42"/>
    </row>
    <row r="2125" spans="9:9">
      <c r="I2125" s="42"/>
    </row>
    <row r="2126" spans="9:9">
      <c r="I2126" s="42"/>
    </row>
    <row r="2127" spans="9:9">
      <c r="I2127" s="42"/>
    </row>
    <row r="2128" spans="9:9">
      <c r="I2128" s="42"/>
    </row>
    <row r="2129" spans="9:9">
      <c r="I2129" s="42"/>
    </row>
    <row r="2130" spans="9:9">
      <c r="I2130" s="42"/>
    </row>
    <row r="2131" spans="9:9">
      <c r="I2131" s="42"/>
    </row>
    <row r="2132" spans="9:9">
      <c r="I2132" s="42"/>
    </row>
    <row r="2133" spans="9:9">
      <c r="I2133" s="42"/>
    </row>
    <row r="2134" spans="9:9">
      <c r="I2134" s="42"/>
    </row>
    <row r="2135" spans="9:9">
      <c r="I2135" s="42"/>
    </row>
    <row r="2136" spans="9:9">
      <c r="I2136" s="42"/>
    </row>
    <row r="2137" spans="9:9">
      <c r="I2137" s="42"/>
    </row>
    <row r="2138" spans="9:9">
      <c r="I2138" s="42"/>
    </row>
    <row r="2139" spans="9:9">
      <c r="I2139" s="42"/>
    </row>
    <row r="2140" spans="9:9">
      <c r="I2140" s="42"/>
    </row>
    <row r="2141" spans="9:9">
      <c r="I2141" s="42"/>
    </row>
    <row r="2142" spans="9:9">
      <c r="I2142" s="42"/>
    </row>
    <row r="2143" spans="9:9">
      <c r="I2143" s="42"/>
    </row>
    <row r="2144" spans="9:9">
      <c r="I2144" s="42"/>
    </row>
    <row r="2145" spans="1:9">
      <c r="I2145" s="42"/>
    </row>
    <row r="2146" spans="1:9">
      <c r="A2146" s="15">
        <f t="shared" ref="A2146:A2152" si="10">A23+1</f>
        <v>16</v>
      </c>
    </row>
    <row r="2147" spans="1:9">
      <c r="A2147" s="15">
        <f t="shared" si="10"/>
        <v>17</v>
      </c>
    </row>
    <row r="2148" spans="1:9">
      <c r="A2148" s="15">
        <f t="shared" si="10"/>
        <v>18</v>
      </c>
    </row>
    <row r="2149" spans="1:9">
      <c r="A2149" s="15">
        <f t="shared" si="10"/>
        <v>19</v>
      </c>
    </row>
    <row r="2150" spans="1:9">
      <c r="A2150" s="15">
        <f t="shared" si="10"/>
        <v>20</v>
      </c>
    </row>
    <row r="2151" spans="1:9">
      <c r="A2151" s="15">
        <f t="shared" si="10"/>
        <v>21</v>
      </c>
    </row>
    <row r="2152" spans="1:9">
      <c r="A2152" s="15">
        <f t="shared" si="10"/>
        <v>22</v>
      </c>
    </row>
    <row r="2153" spans="1:9">
      <c r="A2153" s="15">
        <f>A30+1</f>
        <v>23</v>
      </c>
    </row>
    <row r="2154" spans="1:9">
      <c r="A2154" s="15">
        <f>A31+1</f>
        <v>24</v>
      </c>
    </row>
    <row r="2155" spans="1:9">
      <c r="A2155" s="15">
        <f>A32+1</f>
        <v>25</v>
      </c>
    </row>
    <row r="2156" spans="1:9">
      <c r="A2156" s="15" t="e">
        <f>#REF!+1</f>
        <v>#REF!</v>
      </c>
    </row>
    <row r="2157" spans="1:9">
      <c r="A2157" s="15" t="e">
        <f>#REF!+1</f>
        <v>#REF!</v>
      </c>
    </row>
    <row r="2158" spans="1:9">
      <c r="A2158" s="15" t="e">
        <f>#REF!+1</f>
        <v>#REF!</v>
      </c>
    </row>
    <row r="2159" spans="1:9">
      <c r="A2159" s="15" t="e">
        <f>#REF!+1</f>
        <v>#REF!</v>
      </c>
    </row>
    <row r="2160" spans="1:9">
      <c r="A2160" s="15">
        <f>A35+1</f>
        <v>28</v>
      </c>
    </row>
    <row r="2161" spans="1:1">
      <c r="A2161" s="15" t="e">
        <f>#REF!+1</f>
        <v>#REF!</v>
      </c>
    </row>
    <row r="2162" spans="1:1">
      <c r="A2162" s="15" t="e">
        <f>#REF!+1</f>
        <v>#REF!</v>
      </c>
    </row>
    <row r="2163" spans="1:1">
      <c r="A2163" s="15">
        <f>A36+1</f>
        <v>29</v>
      </c>
    </row>
    <row r="2164" spans="1:1">
      <c r="A2164" s="15">
        <f>A37+1</f>
        <v>30</v>
      </c>
    </row>
    <row r="2165" spans="1:1">
      <c r="A2165" s="15">
        <f>A38+1</f>
        <v>31</v>
      </c>
    </row>
    <row r="2166" spans="1:1">
      <c r="A2166" s="15" t="e">
        <f>#REF!+1</f>
        <v>#REF!</v>
      </c>
    </row>
    <row r="2167" spans="1:1">
      <c r="A2167" s="15">
        <f>A39+1</f>
        <v>32</v>
      </c>
    </row>
    <row r="2168" spans="1:1">
      <c r="A2168" s="15" t="e">
        <f>#REF!+1</f>
        <v>#REF!</v>
      </c>
    </row>
    <row r="2169" spans="1:1">
      <c r="A2169" s="15" t="e">
        <f>#REF!+1</f>
        <v>#REF!</v>
      </c>
    </row>
    <row r="2170" spans="1:1">
      <c r="A2170" s="15" t="e">
        <f>#REF!+1</f>
        <v>#REF!</v>
      </c>
    </row>
    <row r="2171" spans="1:1">
      <c r="A2171" s="15">
        <f>A42+1</f>
        <v>35</v>
      </c>
    </row>
    <row r="2172" spans="1:1">
      <c r="A2172" s="15">
        <f>A43+1</f>
        <v>36</v>
      </c>
    </row>
    <row r="2173" spans="1:1">
      <c r="A2173" s="15">
        <f t="shared" ref="A2173" si="11">A45+1</f>
        <v>38</v>
      </c>
    </row>
  </sheetData>
  <autoFilter ref="A7:I210">
    <filterColumn colId="2" showButton="0"/>
  </autoFilter>
  <mergeCells count="5">
    <mergeCell ref="C1:F1"/>
    <mergeCell ref="C2:F2"/>
    <mergeCell ref="B7:B8"/>
    <mergeCell ref="C7:D7"/>
    <mergeCell ref="I7:I8"/>
  </mergeCells>
  <hyperlinks>
    <hyperlink ref="I3" location="INPUT!A1" display="input"/>
  </hyperlinks>
  <printOptions horizontalCentered="1" verticalCentered="1"/>
  <pageMargins left="0.19685039370078741" right="0.19685039370078741" top="0.19685039370078741" bottom="0.19685039370078741" header="0.19685039370078741" footer="0.31496062992125984"/>
  <pageSetup paperSize="8" orientation="landscape" r:id="rId1"/>
  <ignoredErrors>
    <ignoredError sqref="C25:C26 C22 C19 C41 C49 C53:C54 C61 C78:C80 C88 C42 C94 C17" twoDigitTextYear="1"/>
    <ignoredError sqref="C31 C63 C96" numberStoredAsText="1"/>
  </ignoredErrors>
</worksheet>
</file>

<file path=xl/worksheets/sheet2.xml><?xml version="1.0" encoding="utf-8"?>
<worksheet xmlns="http://schemas.openxmlformats.org/spreadsheetml/2006/main" xmlns:r="http://schemas.openxmlformats.org/officeDocument/2006/relationships">
  <dimension ref="A2:T65"/>
  <sheetViews>
    <sheetView workbookViewId="0">
      <selection activeCell="B5" sqref="B5"/>
    </sheetView>
  </sheetViews>
  <sheetFormatPr defaultRowHeight="15"/>
  <cols>
    <col min="1" max="1" width="4" style="44" customWidth="1"/>
    <col min="2" max="2" width="3.85546875" style="46" customWidth="1"/>
    <col min="3" max="3" width="25.28515625" style="44" bestFit="1" customWidth="1"/>
    <col min="4" max="4" width="19.85546875" style="44" bestFit="1" customWidth="1"/>
    <col min="5" max="5" width="15.5703125" style="44" bestFit="1" customWidth="1"/>
    <col min="6" max="6" width="10.7109375" style="44" bestFit="1" customWidth="1"/>
    <col min="7" max="7" width="6.85546875" style="119" bestFit="1" customWidth="1"/>
    <col min="8" max="8" width="13.7109375" style="119" customWidth="1"/>
    <col min="9" max="9" width="7.42578125" style="44" bestFit="1" customWidth="1"/>
    <col min="10" max="10" width="13.5703125" style="44" bestFit="1" customWidth="1"/>
    <col min="11" max="11" width="7.7109375" style="46" bestFit="1" customWidth="1"/>
    <col min="12" max="12" width="15.28515625" style="44" bestFit="1" customWidth="1"/>
    <col min="13" max="13" width="12.42578125" style="44" bestFit="1" customWidth="1"/>
    <col min="14" max="14" width="15.28515625" style="44" bestFit="1" customWidth="1"/>
    <col min="15" max="15" width="15" style="44" bestFit="1" customWidth="1"/>
    <col min="16" max="16" width="9.140625" style="46"/>
    <col min="17" max="18" width="9.140625" style="44"/>
    <col min="20" max="20" width="15" style="44" bestFit="1" customWidth="1"/>
    <col min="21" max="256" width="9.140625" style="44"/>
    <col min="257" max="257" width="4" style="44" customWidth="1"/>
    <col min="258" max="258" width="3.42578125" style="44" customWidth="1"/>
    <col min="259" max="259" width="24.85546875" style="44" customWidth="1"/>
    <col min="260" max="260" width="19.85546875" style="44" bestFit="1" customWidth="1"/>
    <col min="261" max="261" width="15.5703125" style="44" bestFit="1" customWidth="1"/>
    <col min="262" max="262" width="11.140625" style="44" customWidth="1"/>
    <col min="263" max="263" width="6.42578125" style="44" customWidth="1"/>
    <col min="264" max="264" width="23.28515625" style="44" bestFit="1" customWidth="1"/>
    <col min="265" max="265" width="7.140625" style="44" customWidth="1"/>
    <col min="266" max="267" width="7.42578125" style="44" customWidth="1"/>
    <col min="268" max="268" width="15.140625" style="44" customWidth="1"/>
    <col min="269" max="269" width="13.7109375" style="44" customWidth="1"/>
    <col min="270" max="270" width="15.42578125" style="44" customWidth="1"/>
    <col min="271" max="271" width="16.42578125" style="44" customWidth="1"/>
    <col min="272" max="275" width="9.140625" style="44"/>
    <col min="276" max="276" width="15" style="44" bestFit="1" customWidth="1"/>
    <col min="277" max="512" width="9.140625" style="44"/>
    <col min="513" max="513" width="4" style="44" customWidth="1"/>
    <col min="514" max="514" width="3.42578125" style="44" customWidth="1"/>
    <col min="515" max="515" width="24.85546875" style="44" customWidth="1"/>
    <col min="516" max="516" width="19.85546875" style="44" bestFit="1" customWidth="1"/>
    <col min="517" max="517" width="15.5703125" style="44" bestFit="1" customWidth="1"/>
    <col min="518" max="518" width="11.140625" style="44" customWidth="1"/>
    <col min="519" max="519" width="6.42578125" style="44" customWidth="1"/>
    <col min="520" max="520" width="23.28515625" style="44" bestFit="1" customWidth="1"/>
    <col min="521" max="521" width="7.140625" style="44" customWidth="1"/>
    <col min="522" max="523" width="7.42578125" style="44" customWidth="1"/>
    <col min="524" max="524" width="15.140625" style="44" customWidth="1"/>
    <col min="525" max="525" width="13.7109375" style="44" customWidth="1"/>
    <col min="526" max="526" width="15.42578125" style="44" customWidth="1"/>
    <col min="527" max="527" width="16.42578125" style="44" customWidth="1"/>
    <col min="528" max="531" width="9.140625" style="44"/>
    <col min="532" max="532" width="15" style="44" bestFit="1" customWidth="1"/>
    <col min="533" max="768" width="9.140625" style="44"/>
    <col min="769" max="769" width="4" style="44" customWidth="1"/>
    <col min="770" max="770" width="3.42578125" style="44" customWidth="1"/>
    <col min="771" max="771" width="24.85546875" style="44" customWidth="1"/>
    <col min="772" max="772" width="19.85546875" style="44" bestFit="1" customWidth="1"/>
    <col min="773" max="773" width="15.5703125" style="44" bestFit="1" customWidth="1"/>
    <col min="774" max="774" width="11.140625" style="44" customWidth="1"/>
    <col min="775" max="775" width="6.42578125" style="44" customWidth="1"/>
    <col min="776" max="776" width="23.28515625" style="44" bestFit="1" customWidth="1"/>
    <col min="777" max="777" width="7.140625" style="44" customWidth="1"/>
    <col min="778" max="779" width="7.42578125" style="44" customWidth="1"/>
    <col min="780" max="780" width="15.140625" style="44" customWidth="1"/>
    <col min="781" max="781" width="13.7109375" style="44" customWidth="1"/>
    <col min="782" max="782" width="15.42578125" style="44" customWidth="1"/>
    <col min="783" max="783" width="16.42578125" style="44" customWidth="1"/>
    <col min="784" max="787" width="9.140625" style="44"/>
    <col min="788" max="788" width="15" style="44" bestFit="1" customWidth="1"/>
    <col min="789" max="1024" width="9.140625" style="44"/>
    <col min="1025" max="1025" width="4" style="44" customWidth="1"/>
    <col min="1026" max="1026" width="3.42578125" style="44" customWidth="1"/>
    <col min="1027" max="1027" width="24.85546875" style="44" customWidth="1"/>
    <col min="1028" max="1028" width="19.85546875" style="44" bestFit="1" customWidth="1"/>
    <col min="1029" max="1029" width="15.5703125" style="44" bestFit="1" customWidth="1"/>
    <col min="1030" max="1030" width="11.140625" style="44" customWidth="1"/>
    <col min="1031" max="1031" width="6.42578125" style="44" customWidth="1"/>
    <col min="1032" max="1032" width="23.28515625" style="44" bestFit="1" customWidth="1"/>
    <col min="1033" max="1033" width="7.140625" style="44" customWidth="1"/>
    <col min="1034" max="1035" width="7.42578125" style="44" customWidth="1"/>
    <col min="1036" max="1036" width="15.140625" style="44" customWidth="1"/>
    <col min="1037" max="1037" width="13.7109375" style="44" customWidth="1"/>
    <col min="1038" max="1038" width="15.42578125" style="44" customWidth="1"/>
    <col min="1039" max="1039" width="16.42578125" style="44" customWidth="1"/>
    <col min="1040" max="1043" width="9.140625" style="44"/>
    <col min="1044" max="1044" width="15" style="44" bestFit="1" customWidth="1"/>
    <col min="1045" max="1280" width="9.140625" style="44"/>
    <col min="1281" max="1281" width="4" style="44" customWidth="1"/>
    <col min="1282" max="1282" width="3.42578125" style="44" customWidth="1"/>
    <col min="1283" max="1283" width="24.85546875" style="44" customWidth="1"/>
    <col min="1284" max="1284" width="19.85546875" style="44" bestFit="1" customWidth="1"/>
    <col min="1285" max="1285" width="15.5703125" style="44" bestFit="1" customWidth="1"/>
    <col min="1286" max="1286" width="11.140625" style="44" customWidth="1"/>
    <col min="1287" max="1287" width="6.42578125" style="44" customWidth="1"/>
    <col min="1288" max="1288" width="23.28515625" style="44" bestFit="1" customWidth="1"/>
    <col min="1289" max="1289" width="7.140625" style="44" customWidth="1"/>
    <col min="1290" max="1291" width="7.42578125" style="44" customWidth="1"/>
    <col min="1292" max="1292" width="15.140625" style="44" customWidth="1"/>
    <col min="1293" max="1293" width="13.7109375" style="44" customWidth="1"/>
    <col min="1294" max="1294" width="15.42578125" style="44" customWidth="1"/>
    <col min="1295" max="1295" width="16.42578125" style="44" customWidth="1"/>
    <col min="1296" max="1299" width="9.140625" style="44"/>
    <col min="1300" max="1300" width="15" style="44" bestFit="1" customWidth="1"/>
    <col min="1301" max="1536" width="9.140625" style="44"/>
    <col min="1537" max="1537" width="4" style="44" customWidth="1"/>
    <col min="1538" max="1538" width="3.42578125" style="44" customWidth="1"/>
    <col min="1539" max="1539" width="24.85546875" style="44" customWidth="1"/>
    <col min="1540" max="1540" width="19.85546875" style="44" bestFit="1" customWidth="1"/>
    <col min="1541" max="1541" width="15.5703125" style="44" bestFit="1" customWidth="1"/>
    <col min="1542" max="1542" width="11.140625" style="44" customWidth="1"/>
    <col min="1543" max="1543" width="6.42578125" style="44" customWidth="1"/>
    <col min="1544" max="1544" width="23.28515625" style="44" bestFit="1" customWidth="1"/>
    <col min="1545" max="1545" width="7.140625" style="44" customWidth="1"/>
    <col min="1546" max="1547" width="7.42578125" style="44" customWidth="1"/>
    <col min="1548" max="1548" width="15.140625" style="44" customWidth="1"/>
    <col min="1549" max="1549" width="13.7109375" style="44" customWidth="1"/>
    <col min="1550" max="1550" width="15.42578125" style="44" customWidth="1"/>
    <col min="1551" max="1551" width="16.42578125" style="44" customWidth="1"/>
    <col min="1552" max="1555" width="9.140625" style="44"/>
    <col min="1556" max="1556" width="15" style="44" bestFit="1" customWidth="1"/>
    <col min="1557" max="1792" width="9.140625" style="44"/>
    <col min="1793" max="1793" width="4" style="44" customWidth="1"/>
    <col min="1794" max="1794" width="3.42578125" style="44" customWidth="1"/>
    <col min="1795" max="1795" width="24.85546875" style="44" customWidth="1"/>
    <col min="1796" max="1796" width="19.85546875" style="44" bestFit="1" customWidth="1"/>
    <col min="1797" max="1797" width="15.5703125" style="44" bestFit="1" customWidth="1"/>
    <col min="1798" max="1798" width="11.140625" style="44" customWidth="1"/>
    <col min="1799" max="1799" width="6.42578125" style="44" customWidth="1"/>
    <col min="1800" max="1800" width="23.28515625" style="44" bestFit="1" customWidth="1"/>
    <col min="1801" max="1801" width="7.140625" style="44" customWidth="1"/>
    <col min="1802" max="1803" width="7.42578125" style="44" customWidth="1"/>
    <col min="1804" max="1804" width="15.140625" style="44" customWidth="1"/>
    <col min="1805" max="1805" width="13.7109375" style="44" customWidth="1"/>
    <col min="1806" max="1806" width="15.42578125" style="44" customWidth="1"/>
    <col min="1807" max="1807" width="16.42578125" style="44" customWidth="1"/>
    <col min="1808" max="1811" width="9.140625" style="44"/>
    <col min="1812" max="1812" width="15" style="44" bestFit="1" customWidth="1"/>
    <col min="1813" max="2048" width="9.140625" style="44"/>
    <col min="2049" max="2049" width="4" style="44" customWidth="1"/>
    <col min="2050" max="2050" width="3.42578125" style="44" customWidth="1"/>
    <col min="2051" max="2051" width="24.85546875" style="44" customWidth="1"/>
    <col min="2052" max="2052" width="19.85546875" style="44" bestFit="1" customWidth="1"/>
    <col min="2053" max="2053" width="15.5703125" style="44" bestFit="1" customWidth="1"/>
    <col min="2054" max="2054" width="11.140625" style="44" customWidth="1"/>
    <col min="2055" max="2055" width="6.42578125" style="44" customWidth="1"/>
    <col min="2056" max="2056" width="23.28515625" style="44" bestFit="1" customWidth="1"/>
    <col min="2057" max="2057" width="7.140625" style="44" customWidth="1"/>
    <col min="2058" max="2059" width="7.42578125" style="44" customWidth="1"/>
    <col min="2060" max="2060" width="15.140625" style="44" customWidth="1"/>
    <col min="2061" max="2061" width="13.7109375" style="44" customWidth="1"/>
    <col min="2062" max="2062" width="15.42578125" style="44" customWidth="1"/>
    <col min="2063" max="2063" width="16.42578125" style="44" customWidth="1"/>
    <col min="2064" max="2067" width="9.140625" style="44"/>
    <col min="2068" max="2068" width="15" style="44" bestFit="1" customWidth="1"/>
    <col min="2069" max="2304" width="9.140625" style="44"/>
    <col min="2305" max="2305" width="4" style="44" customWidth="1"/>
    <col min="2306" max="2306" width="3.42578125" style="44" customWidth="1"/>
    <col min="2307" max="2307" width="24.85546875" style="44" customWidth="1"/>
    <col min="2308" max="2308" width="19.85546875" style="44" bestFit="1" customWidth="1"/>
    <col min="2309" max="2309" width="15.5703125" style="44" bestFit="1" customWidth="1"/>
    <col min="2310" max="2310" width="11.140625" style="44" customWidth="1"/>
    <col min="2311" max="2311" width="6.42578125" style="44" customWidth="1"/>
    <col min="2312" max="2312" width="23.28515625" style="44" bestFit="1" customWidth="1"/>
    <col min="2313" max="2313" width="7.140625" style="44" customWidth="1"/>
    <col min="2314" max="2315" width="7.42578125" style="44" customWidth="1"/>
    <col min="2316" max="2316" width="15.140625" style="44" customWidth="1"/>
    <col min="2317" max="2317" width="13.7109375" style="44" customWidth="1"/>
    <col min="2318" max="2318" width="15.42578125" style="44" customWidth="1"/>
    <col min="2319" max="2319" width="16.42578125" style="44" customWidth="1"/>
    <col min="2320" max="2323" width="9.140625" style="44"/>
    <col min="2324" max="2324" width="15" style="44" bestFit="1" customWidth="1"/>
    <col min="2325" max="2560" width="9.140625" style="44"/>
    <col min="2561" max="2561" width="4" style="44" customWidth="1"/>
    <col min="2562" max="2562" width="3.42578125" style="44" customWidth="1"/>
    <col min="2563" max="2563" width="24.85546875" style="44" customWidth="1"/>
    <col min="2564" max="2564" width="19.85546875" style="44" bestFit="1" customWidth="1"/>
    <col min="2565" max="2565" width="15.5703125" style="44" bestFit="1" customWidth="1"/>
    <col min="2566" max="2566" width="11.140625" style="44" customWidth="1"/>
    <col min="2567" max="2567" width="6.42578125" style="44" customWidth="1"/>
    <col min="2568" max="2568" width="23.28515625" style="44" bestFit="1" customWidth="1"/>
    <col min="2569" max="2569" width="7.140625" style="44" customWidth="1"/>
    <col min="2570" max="2571" width="7.42578125" style="44" customWidth="1"/>
    <col min="2572" max="2572" width="15.140625" style="44" customWidth="1"/>
    <col min="2573" max="2573" width="13.7109375" style="44" customWidth="1"/>
    <col min="2574" max="2574" width="15.42578125" style="44" customWidth="1"/>
    <col min="2575" max="2575" width="16.42578125" style="44" customWidth="1"/>
    <col min="2576" max="2579" width="9.140625" style="44"/>
    <col min="2580" max="2580" width="15" style="44" bestFit="1" customWidth="1"/>
    <col min="2581" max="2816" width="9.140625" style="44"/>
    <col min="2817" max="2817" width="4" style="44" customWidth="1"/>
    <col min="2818" max="2818" width="3.42578125" style="44" customWidth="1"/>
    <col min="2819" max="2819" width="24.85546875" style="44" customWidth="1"/>
    <col min="2820" max="2820" width="19.85546875" style="44" bestFit="1" customWidth="1"/>
    <col min="2821" max="2821" width="15.5703125" style="44" bestFit="1" customWidth="1"/>
    <col min="2822" max="2822" width="11.140625" style="44" customWidth="1"/>
    <col min="2823" max="2823" width="6.42578125" style="44" customWidth="1"/>
    <col min="2824" max="2824" width="23.28515625" style="44" bestFit="1" customWidth="1"/>
    <col min="2825" max="2825" width="7.140625" style="44" customWidth="1"/>
    <col min="2826" max="2827" width="7.42578125" style="44" customWidth="1"/>
    <col min="2828" max="2828" width="15.140625" style="44" customWidth="1"/>
    <col min="2829" max="2829" width="13.7109375" style="44" customWidth="1"/>
    <col min="2830" max="2830" width="15.42578125" style="44" customWidth="1"/>
    <col min="2831" max="2831" width="16.42578125" style="44" customWidth="1"/>
    <col min="2832" max="2835" width="9.140625" style="44"/>
    <col min="2836" max="2836" width="15" style="44" bestFit="1" customWidth="1"/>
    <col min="2837" max="3072" width="9.140625" style="44"/>
    <col min="3073" max="3073" width="4" style="44" customWidth="1"/>
    <col min="3074" max="3074" width="3.42578125" style="44" customWidth="1"/>
    <col min="3075" max="3075" width="24.85546875" style="44" customWidth="1"/>
    <col min="3076" max="3076" width="19.85546875" style="44" bestFit="1" customWidth="1"/>
    <col min="3077" max="3077" width="15.5703125" style="44" bestFit="1" customWidth="1"/>
    <col min="3078" max="3078" width="11.140625" style="44" customWidth="1"/>
    <col min="3079" max="3079" width="6.42578125" style="44" customWidth="1"/>
    <col min="3080" max="3080" width="23.28515625" style="44" bestFit="1" customWidth="1"/>
    <col min="3081" max="3081" width="7.140625" style="44" customWidth="1"/>
    <col min="3082" max="3083" width="7.42578125" style="44" customWidth="1"/>
    <col min="3084" max="3084" width="15.140625" style="44" customWidth="1"/>
    <col min="3085" max="3085" width="13.7109375" style="44" customWidth="1"/>
    <col min="3086" max="3086" width="15.42578125" style="44" customWidth="1"/>
    <col min="3087" max="3087" width="16.42578125" style="44" customWidth="1"/>
    <col min="3088" max="3091" width="9.140625" style="44"/>
    <col min="3092" max="3092" width="15" style="44" bestFit="1" customWidth="1"/>
    <col min="3093" max="3328" width="9.140625" style="44"/>
    <col min="3329" max="3329" width="4" style="44" customWidth="1"/>
    <col min="3330" max="3330" width="3.42578125" style="44" customWidth="1"/>
    <col min="3331" max="3331" width="24.85546875" style="44" customWidth="1"/>
    <col min="3332" max="3332" width="19.85546875" style="44" bestFit="1" customWidth="1"/>
    <col min="3333" max="3333" width="15.5703125" style="44" bestFit="1" customWidth="1"/>
    <col min="3334" max="3334" width="11.140625" style="44" customWidth="1"/>
    <col min="3335" max="3335" width="6.42578125" style="44" customWidth="1"/>
    <col min="3336" max="3336" width="23.28515625" style="44" bestFit="1" customWidth="1"/>
    <col min="3337" max="3337" width="7.140625" style="44" customWidth="1"/>
    <col min="3338" max="3339" width="7.42578125" style="44" customWidth="1"/>
    <col min="3340" max="3340" width="15.140625" style="44" customWidth="1"/>
    <col min="3341" max="3341" width="13.7109375" style="44" customWidth="1"/>
    <col min="3342" max="3342" width="15.42578125" style="44" customWidth="1"/>
    <col min="3343" max="3343" width="16.42578125" style="44" customWidth="1"/>
    <col min="3344" max="3347" width="9.140625" style="44"/>
    <col min="3348" max="3348" width="15" style="44" bestFit="1" customWidth="1"/>
    <col min="3349" max="3584" width="9.140625" style="44"/>
    <col min="3585" max="3585" width="4" style="44" customWidth="1"/>
    <col min="3586" max="3586" width="3.42578125" style="44" customWidth="1"/>
    <col min="3587" max="3587" width="24.85546875" style="44" customWidth="1"/>
    <col min="3588" max="3588" width="19.85546875" style="44" bestFit="1" customWidth="1"/>
    <col min="3589" max="3589" width="15.5703125" style="44" bestFit="1" customWidth="1"/>
    <col min="3590" max="3590" width="11.140625" style="44" customWidth="1"/>
    <col min="3591" max="3591" width="6.42578125" style="44" customWidth="1"/>
    <col min="3592" max="3592" width="23.28515625" style="44" bestFit="1" customWidth="1"/>
    <col min="3593" max="3593" width="7.140625" style="44" customWidth="1"/>
    <col min="3594" max="3595" width="7.42578125" style="44" customWidth="1"/>
    <col min="3596" max="3596" width="15.140625" style="44" customWidth="1"/>
    <col min="3597" max="3597" width="13.7109375" style="44" customWidth="1"/>
    <col min="3598" max="3598" width="15.42578125" style="44" customWidth="1"/>
    <col min="3599" max="3599" width="16.42578125" style="44" customWidth="1"/>
    <col min="3600" max="3603" width="9.140625" style="44"/>
    <col min="3604" max="3604" width="15" style="44" bestFit="1" customWidth="1"/>
    <col min="3605" max="3840" width="9.140625" style="44"/>
    <col min="3841" max="3841" width="4" style="44" customWidth="1"/>
    <col min="3842" max="3842" width="3.42578125" style="44" customWidth="1"/>
    <col min="3843" max="3843" width="24.85546875" style="44" customWidth="1"/>
    <col min="3844" max="3844" width="19.85546875" style="44" bestFit="1" customWidth="1"/>
    <col min="3845" max="3845" width="15.5703125" style="44" bestFit="1" customWidth="1"/>
    <col min="3846" max="3846" width="11.140625" style="44" customWidth="1"/>
    <col min="3847" max="3847" width="6.42578125" style="44" customWidth="1"/>
    <col min="3848" max="3848" width="23.28515625" style="44" bestFit="1" customWidth="1"/>
    <col min="3849" max="3849" width="7.140625" style="44" customWidth="1"/>
    <col min="3850" max="3851" width="7.42578125" style="44" customWidth="1"/>
    <col min="3852" max="3852" width="15.140625" style="44" customWidth="1"/>
    <col min="3853" max="3853" width="13.7109375" style="44" customWidth="1"/>
    <col min="3854" max="3854" width="15.42578125" style="44" customWidth="1"/>
    <col min="3855" max="3855" width="16.42578125" style="44" customWidth="1"/>
    <col min="3856" max="3859" width="9.140625" style="44"/>
    <col min="3860" max="3860" width="15" style="44" bestFit="1" customWidth="1"/>
    <col min="3861" max="4096" width="9.140625" style="44"/>
    <col min="4097" max="4097" width="4" style="44" customWidth="1"/>
    <col min="4098" max="4098" width="3.42578125" style="44" customWidth="1"/>
    <col min="4099" max="4099" width="24.85546875" style="44" customWidth="1"/>
    <col min="4100" max="4100" width="19.85546875" style="44" bestFit="1" customWidth="1"/>
    <col min="4101" max="4101" width="15.5703125" style="44" bestFit="1" customWidth="1"/>
    <col min="4102" max="4102" width="11.140625" style="44" customWidth="1"/>
    <col min="4103" max="4103" width="6.42578125" style="44" customWidth="1"/>
    <col min="4104" max="4104" width="23.28515625" style="44" bestFit="1" customWidth="1"/>
    <col min="4105" max="4105" width="7.140625" style="44" customWidth="1"/>
    <col min="4106" max="4107" width="7.42578125" style="44" customWidth="1"/>
    <col min="4108" max="4108" width="15.140625" style="44" customWidth="1"/>
    <col min="4109" max="4109" width="13.7109375" style="44" customWidth="1"/>
    <col min="4110" max="4110" width="15.42578125" style="44" customWidth="1"/>
    <col min="4111" max="4111" width="16.42578125" style="44" customWidth="1"/>
    <col min="4112" max="4115" width="9.140625" style="44"/>
    <col min="4116" max="4116" width="15" style="44" bestFit="1" customWidth="1"/>
    <col min="4117" max="4352" width="9.140625" style="44"/>
    <col min="4353" max="4353" width="4" style="44" customWidth="1"/>
    <col min="4354" max="4354" width="3.42578125" style="44" customWidth="1"/>
    <col min="4355" max="4355" width="24.85546875" style="44" customWidth="1"/>
    <col min="4356" max="4356" width="19.85546875" style="44" bestFit="1" customWidth="1"/>
    <col min="4357" max="4357" width="15.5703125" style="44" bestFit="1" customWidth="1"/>
    <col min="4358" max="4358" width="11.140625" style="44" customWidth="1"/>
    <col min="4359" max="4359" width="6.42578125" style="44" customWidth="1"/>
    <col min="4360" max="4360" width="23.28515625" style="44" bestFit="1" customWidth="1"/>
    <col min="4361" max="4361" width="7.140625" style="44" customWidth="1"/>
    <col min="4362" max="4363" width="7.42578125" style="44" customWidth="1"/>
    <col min="4364" max="4364" width="15.140625" style="44" customWidth="1"/>
    <col min="4365" max="4365" width="13.7109375" style="44" customWidth="1"/>
    <col min="4366" max="4366" width="15.42578125" style="44" customWidth="1"/>
    <col min="4367" max="4367" width="16.42578125" style="44" customWidth="1"/>
    <col min="4368" max="4371" width="9.140625" style="44"/>
    <col min="4372" max="4372" width="15" style="44" bestFit="1" customWidth="1"/>
    <col min="4373" max="4608" width="9.140625" style="44"/>
    <col min="4609" max="4609" width="4" style="44" customWidth="1"/>
    <col min="4610" max="4610" width="3.42578125" style="44" customWidth="1"/>
    <col min="4611" max="4611" width="24.85546875" style="44" customWidth="1"/>
    <col min="4612" max="4612" width="19.85546875" style="44" bestFit="1" customWidth="1"/>
    <col min="4613" max="4613" width="15.5703125" style="44" bestFit="1" customWidth="1"/>
    <col min="4614" max="4614" width="11.140625" style="44" customWidth="1"/>
    <col min="4615" max="4615" width="6.42578125" style="44" customWidth="1"/>
    <col min="4616" max="4616" width="23.28515625" style="44" bestFit="1" customWidth="1"/>
    <col min="4617" max="4617" width="7.140625" style="44" customWidth="1"/>
    <col min="4618" max="4619" width="7.42578125" style="44" customWidth="1"/>
    <col min="4620" max="4620" width="15.140625" style="44" customWidth="1"/>
    <col min="4621" max="4621" width="13.7109375" style="44" customWidth="1"/>
    <col min="4622" max="4622" width="15.42578125" style="44" customWidth="1"/>
    <col min="4623" max="4623" width="16.42578125" style="44" customWidth="1"/>
    <col min="4624" max="4627" width="9.140625" style="44"/>
    <col min="4628" max="4628" width="15" style="44" bestFit="1" customWidth="1"/>
    <col min="4629" max="4864" width="9.140625" style="44"/>
    <col min="4865" max="4865" width="4" style="44" customWidth="1"/>
    <col min="4866" max="4866" width="3.42578125" style="44" customWidth="1"/>
    <col min="4867" max="4867" width="24.85546875" style="44" customWidth="1"/>
    <col min="4868" max="4868" width="19.85546875" style="44" bestFit="1" customWidth="1"/>
    <col min="4869" max="4869" width="15.5703125" style="44" bestFit="1" customWidth="1"/>
    <col min="4870" max="4870" width="11.140625" style="44" customWidth="1"/>
    <col min="4871" max="4871" width="6.42578125" style="44" customWidth="1"/>
    <col min="4872" max="4872" width="23.28515625" style="44" bestFit="1" customWidth="1"/>
    <col min="4873" max="4873" width="7.140625" style="44" customWidth="1"/>
    <col min="4874" max="4875" width="7.42578125" style="44" customWidth="1"/>
    <col min="4876" max="4876" width="15.140625" style="44" customWidth="1"/>
    <col min="4877" max="4877" width="13.7109375" style="44" customWidth="1"/>
    <col min="4878" max="4878" width="15.42578125" style="44" customWidth="1"/>
    <col min="4879" max="4879" width="16.42578125" style="44" customWidth="1"/>
    <col min="4880" max="4883" width="9.140625" style="44"/>
    <col min="4884" max="4884" width="15" style="44" bestFit="1" customWidth="1"/>
    <col min="4885" max="5120" width="9.140625" style="44"/>
    <col min="5121" max="5121" width="4" style="44" customWidth="1"/>
    <col min="5122" max="5122" width="3.42578125" style="44" customWidth="1"/>
    <col min="5123" max="5123" width="24.85546875" style="44" customWidth="1"/>
    <col min="5124" max="5124" width="19.85546875" style="44" bestFit="1" customWidth="1"/>
    <col min="5125" max="5125" width="15.5703125" style="44" bestFit="1" customWidth="1"/>
    <col min="5126" max="5126" width="11.140625" style="44" customWidth="1"/>
    <col min="5127" max="5127" width="6.42578125" style="44" customWidth="1"/>
    <col min="5128" max="5128" width="23.28515625" style="44" bestFit="1" customWidth="1"/>
    <col min="5129" max="5129" width="7.140625" style="44" customWidth="1"/>
    <col min="5130" max="5131" width="7.42578125" style="44" customWidth="1"/>
    <col min="5132" max="5132" width="15.140625" style="44" customWidth="1"/>
    <col min="5133" max="5133" width="13.7109375" style="44" customWidth="1"/>
    <col min="5134" max="5134" width="15.42578125" style="44" customWidth="1"/>
    <col min="5135" max="5135" width="16.42578125" style="44" customWidth="1"/>
    <col min="5136" max="5139" width="9.140625" style="44"/>
    <col min="5140" max="5140" width="15" style="44" bestFit="1" customWidth="1"/>
    <col min="5141" max="5376" width="9.140625" style="44"/>
    <col min="5377" max="5377" width="4" style="44" customWidth="1"/>
    <col min="5378" max="5378" width="3.42578125" style="44" customWidth="1"/>
    <col min="5379" max="5379" width="24.85546875" style="44" customWidth="1"/>
    <col min="5380" max="5380" width="19.85546875" style="44" bestFit="1" customWidth="1"/>
    <col min="5381" max="5381" width="15.5703125" style="44" bestFit="1" customWidth="1"/>
    <col min="5382" max="5382" width="11.140625" style="44" customWidth="1"/>
    <col min="5383" max="5383" width="6.42578125" style="44" customWidth="1"/>
    <col min="5384" max="5384" width="23.28515625" style="44" bestFit="1" customWidth="1"/>
    <col min="5385" max="5385" width="7.140625" style="44" customWidth="1"/>
    <col min="5386" max="5387" width="7.42578125" style="44" customWidth="1"/>
    <col min="5388" max="5388" width="15.140625" style="44" customWidth="1"/>
    <col min="5389" max="5389" width="13.7109375" style="44" customWidth="1"/>
    <col min="5390" max="5390" width="15.42578125" style="44" customWidth="1"/>
    <col min="5391" max="5391" width="16.42578125" style="44" customWidth="1"/>
    <col min="5392" max="5395" width="9.140625" style="44"/>
    <col min="5396" max="5396" width="15" style="44" bestFit="1" customWidth="1"/>
    <col min="5397" max="5632" width="9.140625" style="44"/>
    <col min="5633" max="5633" width="4" style="44" customWidth="1"/>
    <col min="5634" max="5634" width="3.42578125" style="44" customWidth="1"/>
    <col min="5635" max="5635" width="24.85546875" style="44" customWidth="1"/>
    <col min="5636" max="5636" width="19.85546875" style="44" bestFit="1" customWidth="1"/>
    <col min="5637" max="5637" width="15.5703125" style="44" bestFit="1" customWidth="1"/>
    <col min="5638" max="5638" width="11.140625" style="44" customWidth="1"/>
    <col min="5639" max="5639" width="6.42578125" style="44" customWidth="1"/>
    <col min="5640" max="5640" width="23.28515625" style="44" bestFit="1" customWidth="1"/>
    <col min="5641" max="5641" width="7.140625" style="44" customWidth="1"/>
    <col min="5642" max="5643" width="7.42578125" style="44" customWidth="1"/>
    <col min="5644" max="5644" width="15.140625" style="44" customWidth="1"/>
    <col min="5645" max="5645" width="13.7109375" style="44" customWidth="1"/>
    <col min="5646" max="5646" width="15.42578125" style="44" customWidth="1"/>
    <col min="5647" max="5647" width="16.42578125" style="44" customWidth="1"/>
    <col min="5648" max="5651" width="9.140625" style="44"/>
    <col min="5652" max="5652" width="15" style="44" bestFit="1" customWidth="1"/>
    <col min="5653" max="5888" width="9.140625" style="44"/>
    <col min="5889" max="5889" width="4" style="44" customWidth="1"/>
    <col min="5890" max="5890" width="3.42578125" style="44" customWidth="1"/>
    <col min="5891" max="5891" width="24.85546875" style="44" customWidth="1"/>
    <col min="5892" max="5892" width="19.85546875" style="44" bestFit="1" customWidth="1"/>
    <col min="5893" max="5893" width="15.5703125" style="44" bestFit="1" customWidth="1"/>
    <col min="5894" max="5894" width="11.140625" style="44" customWidth="1"/>
    <col min="5895" max="5895" width="6.42578125" style="44" customWidth="1"/>
    <col min="5896" max="5896" width="23.28515625" style="44" bestFit="1" customWidth="1"/>
    <col min="5897" max="5897" width="7.140625" style="44" customWidth="1"/>
    <col min="5898" max="5899" width="7.42578125" style="44" customWidth="1"/>
    <col min="5900" max="5900" width="15.140625" style="44" customWidth="1"/>
    <col min="5901" max="5901" width="13.7109375" style="44" customWidth="1"/>
    <col min="5902" max="5902" width="15.42578125" style="44" customWidth="1"/>
    <col min="5903" max="5903" width="16.42578125" style="44" customWidth="1"/>
    <col min="5904" max="5907" width="9.140625" style="44"/>
    <col min="5908" max="5908" width="15" style="44" bestFit="1" customWidth="1"/>
    <col min="5909" max="6144" width="9.140625" style="44"/>
    <col min="6145" max="6145" width="4" style="44" customWidth="1"/>
    <col min="6146" max="6146" width="3.42578125" style="44" customWidth="1"/>
    <col min="6147" max="6147" width="24.85546875" style="44" customWidth="1"/>
    <col min="6148" max="6148" width="19.85546875" style="44" bestFit="1" customWidth="1"/>
    <col min="6149" max="6149" width="15.5703125" style="44" bestFit="1" customWidth="1"/>
    <col min="6150" max="6150" width="11.140625" style="44" customWidth="1"/>
    <col min="6151" max="6151" width="6.42578125" style="44" customWidth="1"/>
    <col min="6152" max="6152" width="23.28515625" style="44" bestFit="1" customWidth="1"/>
    <col min="6153" max="6153" width="7.140625" style="44" customWidth="1"/>
    <col min="6154" max="6155" width="7.42578125" style="44" customWidth="1"/>
    <col min="6156" max="6156" width="15.140625" style="44" customWidth="1"/>
    <col min="6157" max="6157" width="13.7109375" style="44" customWidth="1"/>
    <col min="6158" max="6158" width="15.42578125" style="44" customWidth="1"/>
    <col min="6159" max="6159" width="16.42578125" style="44" customWidth="1"/>
    <col min="6160" max="6163" width="9.140625" style="44"/>
    <col min="6164" max="6164" width="15" style="44" bestFit="1" customWidth="1"/>
    <col min="6165" max="6400" width="9.140625" style="44"/>
    <col min="6401" max="6401" width="4" style="44" customWidth="1"/>
    <col min="6402" max="6402" width="3.42578125" style="44" customWidth="1"/>
    <col min="6403" max="6403" width="24.85546875" style="44" customWidth="1"/>
    <col min="6404" max="6404" width="19.85546875" style="44" bestFit="1" customWidth="1"/>
    <col min="6405" max="6405" width="15.5703125" style="44" bestFit="1" customWidth="1"/>
    <col min="6406" max="6406" width="11.140625" style="44" customWidth="1"/>
    <col min="6407" max="6407" width="6.42578125" style="44" customWidth="1"/>
    <col min="6408" max="6408" width="23.28515625" style="44" bestFit="1" customWidth="1"/>
    <col min="6409" max="6409" width="7.140625" style="44" customWidth="1"/>
    <col min="6410" max="6411" width="7.42578125" style="44" customWidth="1"/>
    <col min="6412" max="6412" width="15.140625" style="44" customWidth="1"/>
    <col min="6413" max="6413" width="13.7109375" style="44" customWidth="1"/>
    <col min="6414" max="6414" width="15.42578125" style="44" customWidth="1"/>
    <col min="6415" max="6415" width="16.42578125" style="44" customWidth="1"/>
    <col min="6416" max="6419" width="9.140625" style="44"/>
    <col min="6420" max="6420" width="15" style="44" bestFit="1" customWidth="1"/>
    <col min="6421" max="6656" width="9.140625" style="44"/>
    <col min="6657" max="6657" width="4" style="44" customWidth="1"/>
    <col min="6658" max="6658" width="3.42578125" style="44" customWidth="1"/>
    <col min="6659" max="6659" width="24.85546875" style="44" customWidth="1"/>
    <col min="6660" max="6660" width="19.85546875" style="44" bestFit="1" customWidth="1"/>
    <col min="6661" max="6661" width="15.5703125" style="44" bestFit="1" customWidth="1"/>
    <col min="6662" max="6662" width="11.140625" style="44" customWidth="1"/>
    <col min="6663" max="6663" width="6.42578125" style="44" customWidth="1"/>
    <col min="6664" max="6664" width="23.28515625" style="44" bestFit="1" customWidth="1"/>
    <col min="6665" max="6665" width="7.140625" style="44" customWidth="1"/>
    <col min="6666" max="6667" width="7.42578125" style="44" customWidth="1"/>
    <col min="6668" max="6668" width="15.140625" style="44" customWidth="1"/>
    <col min="6669" max="6669" width="13.7109375" style="44" customWidth="1"/>
    <col min="6670" max="6670" width="15.42578125" style="44" customWidth="1"/>
    <col min="6671" max="6671" width="16.42578125" style="44" customWidth="1"/>
    <col min="6672" max="6675" width="9.140625" style="44"/>
    <col min="6676" max="6676" width="15" style="44" bestFit="1" customWidth="1"/>
    <col min="6677" max="6912" width="9.140625" style="44"/>
    <col min="6913" max="6913" width="4" style="44" customWidth="1"/>
    <col min="6914" max="6914" width="3.42578125" style="44" customWidth="1"/>
    <col min="6915" max="6915" width="24.85546875" style="44" customWidth="1"/>
    <col min="6916" max="6916" width="19.85546875" style="44" bestFit="1" customWidth="1"/>
    <col min="6917" max="6917" width="15.5703125" style="44" bestFit="1" customWidth="1"/>
    <col min="6918" max="6918" width="11.140625" style="44" customWidth="1"/>
    <col min="6919" max="6919" width="6.42578125" style="44" customWidth="1"/>
    <col min="6920" max="6920" width="23.28515625" style="44" bestFit="1" customWidth="1"/>
    <col min="6921" max="6921" width="7.140625" style="44" customWidth="1"/>
    <col min="6922" max="6923" width="7.42578125" style="44" customWidth="1"/>
    <col min="6924" max="6924" width="15.140625" style="44" customWidth="1"/>
    <col min="6925" max="6925" width="13.7109375" style="44" customWidth="1"/>
    <col min="6926" max="6926" width="15.42578125" style="44" customWidth="1"/>
    <col min="6927" max="6927" width="16.42578125" style="44" customWidth="1"/>
    <col min="6928" max="6931" width="9.140625" style="44"/>
    <col min="6932" max="6932" width="15" style="44" bestFit="1" customWidth="1"/>
    <col min="6933" max="7168" width="9.140625" style="44"/>
    <col min="7169" max="7169" width="4" style="44" customWidth="1"/>
    <col min="7170" max="7170" width="3.42578125" style="44" customWidth="1"/>
    <col min="7171" max="7171" width="24.85546875" style="44" customWidth="1"/>
    <col min="7172" max="7172" width="19.85546875" style="44" bestFit="1" customWidth="1"/>
    <col min="7173" max="7173" width="15.5703125" style="44" bestFit="1" customWidth="1"/>
    <col min="7174" max="7174" width="11.140625" style="44" customWidth="1"/>
    <col min="7175" max="7175" width="6.42578125" style="44" customWidth="1"/>
    <col min="7176" max="7176" width="23.28515625" style="44" bestFit="1" customWidth="1"/>
    <col min="7177" max="7177" width="7.140625" style="44" customWidth="1"/>
    <col min="7178" max="7179" width="7.42578125" style="44" customWidth="1"/>
    <col min="7180" max="7180" width="15.140625" style="44" customWidth="1"/>
    <col min="7181" max="7181" width="13.7109375" style="44" customWidth="1"/>
    <col min="7182" max="7182" width="15.42578125" style="44" customWidth="1"/>
    <col min="7183" max="7183" width="16.42578125" style="44" customWidth="1"/>
    <col min="7184" max="7187" width="9.140625" style="44"/>
    <col min="7188" max="7188" width="15" style="44" bestFit="1" customWidth="1"/>
    <col min="7189" max="7424" width="9.140625" style="44"/>
    <col min="7425" max="7425" width="4" style="44" customWidth="1"/>
    <col min="7426" max="7426" width="3.42578125" style="44" customWidth="1"/>
    <col min="7427" max="7427" width="24.85546875" style="44" customWidth="1"/>
    <col min="7428" max="7428" width="19.85546875" style="44" bestFit="1" customWidth="1"/>
    <col min="7429" max="7429" width="15.5703125" style="44" bestFit="1" customWidth="1"/>
    <col min="7430" max="7430" width="11.140625" style="44" customWidth="1"/>
    <col min="7431" max="7431" width="6.42578125" style="44" customWidth="1"/>
    <col min="7432" max="7432" width="23.28515625" style="44" bestFit="1" customWidth="1"/>
    <col min="7433" max="7433" width="7.140625" style="44" customWidth="1"/>
    <col min="7434" max="7435" width="7.42578125" style="44" customWidth="1"/>
    <col min="7436" max="7436" width="15.140625" style="44" customWidth="1"/>
    <col min="7437" max="7437" width="13.7109375" style="44" customWidth="1"/>
    <col min="7438" max="7438" width="15.42578125" style="44" customWidth="1"/>
    <col min="7439" max="7439" width="16.42578125" style="44" customWidth="1"/>
    <col min="7440" max="7443" width="9.140625" style="44"/>
    <col min="7444" max="7444" width="15" style="44" bestFit="1" customWidth="1"/>
    <col min="7445" max="7680" width="9.140625" style="44"/>
    <col min="7681" max="7681" width="4" style="44" customWidth="1"/>
    <col min="7682" max="7682" width="3.42578125" style="44" customWidth="1"/>
    <col min="7683" max="7683" width="24.85546875" style="44" customWidth="1"/>
    <col min="7684" max="7684" width="19.85546875" style="44" bestFit="1" customWidth="1"/>
    <col min="7685" max="7685" width="15.5703125" style="44" bestFit="1" customWidth="1"/>
    <col min="7686" max="7686" width="11.140625" style="44" customWidth="1"/>
    <col min="7687" max="7687" width="6.42578125" style="44" customWidth="1"/>
    <col min="7688" max="7688" width="23.28515625" style="44" bestFit="1" customWidth="1"/>
    <col min="7689" max="7689" width="7.140625" style="44" customWidth="1"/>
    <col min="7690" max="7691" width="7.42578125" style="44" customWidth="1"/>
    <col min="7692" max="7692" width="15.140625" style="44" customWidth="1"/>
    <col min="7693" max="7693" width="13.7109375" style="44" customWidth="1"/>
    <col min="7694" max="7694" width="15.42578125" style="44" customWidth="1"/>
    <col min="7695" max="7695" width="16.42578125" style="44" customWidth="1"/>
    <col min="7696" max="7699" width="9.140625" style="44"/>
    <col min="7700" max="7700" width="15" style="44" bestFit="1" customWidth="1"/>
    <col min="7701" max="7936" width="9.140625" style="44"/>
    <col min="7937" max="7937" width="4" style="44" customWidth="1"/>
    <col min="7938" max="7938" width="3.42578125" style="44" customWidth="1"/>
    <col min="7939" max="7939" width="24.85546875" style="44" customWidth="1"/>
    <col min="7940" max="7940" width="19.85546875" style="44" bestFit="1" customWidth="1"/>
    <col min="7941" max="7941" width="15.5703125" style="44" bestFit="1" customWidth="1"/>
    <col min="7942" max="7942" width="11.140625" style="44" customWidth="1"/>
    <col min="7943" max="7943" width="6.42578125" style="44" customWidth="1"/>
    <col min="7944" max="7944" width="23.28515625" style="44" bestFit="1" customWidth="1"/>
    <col min="7945" max="7945" width="7.140625" style="44" customWidth="1"/>
    <col min="7946" max="7947" width="7.42578125" style="44" customWidth="1"/>
    <col min="7948" max="7948" width="15.140625" style="44" customWidth="1"/>
    <col min="7949" max="7949" width="13.7109375" style="44" customWidth="1"/>
    <col min="7950" max="7950" width="15.42578125" style="44" customWidth="1"/>
    <col min="7951" max="7951" width="16.42578125" style="44" customWidth="1"/>
    <col min="7952" max="7955" width="9.140625" style="44"/>
    <col min="7956" max="7956" width="15" style="44" bestFit="1" customWidth="1"/>
    <col min="7957" max="8192" width="9.140625" style="44"/>
    <col min="8193" max="8193" width="4" style="44" customWidth="1"/>
    <col min="8194" max="8194" width="3.42578125" style="44" customWidth="1"/>
    <col min="8195" max="8195" width="24.85546875" style="44" customWidth="1"/>
    <col min="8196" max="8196" width="19.85546875" style="44" bestFit="1" customWidth="1"/>
    <col min="8197" max="8197" width="15.5703125" style="44" bestFit="1" customWidth="1"/>
    <col min="8198" max="8198" width="11.140625" style="44" customWidth="1"/>
    <col min="8199" max="8199" width="6.42578125" style="44" customWidth="1"/>
    <col min="8200" max="8200" width="23.28515625" style="44" bestFit="1" customWidth="1"/>
    <col min="8201" max="8201" width="7.140625" style="44" customWidth="1"/>
    <col min="8202" max="8203" width="7.42578125" style="44" customWidth="1"/>
    <col min="8204" max="8204" width="15.140625" style="44" customWidth="1"/>
    <col min="8205" max="8205" width="13.7109375" style="44" customWidth="1"/>
    <col min="8206" max="8206" width="15.42578125" style="44" customWidth="1"/>
    <col min="8207" max="8207" width="16.42578125" style="44" customWidth="1"/>
    <col min="8208" max="8211" width="9.140625" style="44"/>
    <col min="8212" max="8212" width="15" style="44" bestFit="1" customWidth="1"/>
    <col min="8213" max="8448" width="9.140625" style="44"/>
    <col min="8449" max="8449" width="4" style="44" customWidth="1"/>
    <col min="8450" max="8450" width="3.42578125" style="44" customWidth="1"/>
    <col min="8451" max="8451" width="24.85546875" style="44" customWidth="1"/>
    <col min="8452" max="8452" width="19.85546875" style="44" bestFit="1" customWidth="1"/>
    <col min="8453" max="8453" width="15.5703125" style="44" bestFit="1" customWidth="1"/>
    <col min="8454" max="8454" width="11.140625" style="44" customWidth="1"/>
    <col min="8455" max="8455" width="6.42578125" style="44" customWidth="1"/>
    <col min="8456" max="8456" width="23.28515625" style="44" bestFit="1" customWidth="1"/>
    <col min="8457" max="8457" width="7.140625" style="44" customWidth="1"/>
    <col min="8458" max="8459" width="7.42578125" style="44" customWidth="1"/>
    <col min="8460" max="8460" width="15.140625" style="44" customWidth="1"/>
    <col min="8461" max="8461" width="13.7109375" style="44" customWidth="1"/>
    <col min="8462" max="8462" width="15.42578125" style="44" customWidth="1"/>
    <col min="8463" max="8463" width="16.42578125" style="44" customWidth="1"/>
    <col min="8464" max="8467" width="9.140625" style="44"/>
    <col min="8468" max="8468" width="15" style="44" bestFit="1" customWidth="1"/>
    <col min="8469" max="8704" width="9.140625" style="44"/>
    <col min="8705" max="8705" width="4" style="44" customWidth="1"/>
    <col min="8706" max="8706" width="3.42578125" style="44" customWidth="1"/>
    <col min="8707" max="8707" width="24.85546875" style="44" customWidth="1"/>
    <col min="8708" max="8708" width="19.85546875" style="44" bestFit="1" customWidth="1"/>
    <col min="8709" max="8709" width="15.5703125" style="44" bestFit="1" customWidth="1"/>
    <col min="8710" max="8710" width="11.140625" style="44" customWidth="1"/>
    <col min="8711" max="8711" width="6.42578125" style="44" customWidth="1"/>
    <col min="8712" max="8712" width="23.28515625" style="44" bestFit="1" customWidth="1"/>
    <col min="8713" max="8713" width="7.140625" style="44" customWidth="1"/>
    <col min="8714" max="8715" width="7.42578125" style="44" customWidth="1"/>
    <col min="8716" max="8716" width="15.140625" style="44" customWidth="1"/>
    <col min="8717" max="8717" width="13.7109375" style="44" customWidth="1"/>
    <col min="8718" max="8718" width="15.42578125" style="44" customWidth="1"/>
    <col min="8719" max="8719" width="16.42578125" style="44" customWidth="1"/>
    <col min="8720" max="8723" width="9.140625" style="44"/>
    <col min="8724" max="8724" width="15" style="44" bestFit="1" customWidth="1"/>
    <col min="8725" max="8960" width="9.140625" style="44"/>
    <col min="8961" max="8961" width="4" style="44" customWidth="1"/>
    <col min="8962" max="8962" width="3.42578125" style="44" customWidth="1"/>
    <col min="8963" max="8963" width="24.85546875" style="44" customWidth="1"/>
    <col min="8964" max="8964" width="19.85546875" style="44" bestFit="1" customWidth="1"/>
    <col min="8965" max="8965" width="15.5703125" style="44" bestFit="1" customWidth="1"/>
    <col min="8966" max="8966" width="11.140625" style="44" customWidth="1"/>
    <col min="8967" max="8967" width="6.42578125" style="44" customWidth="1"/>
    <col min="8968" max="8968" width="23.28515625" style="44" bestFit="1" customWidth="1"/>
    <col min="8969" max="8969" width="7.140625" style="44" customWidth="1"/>
    <col min="8970" max="8971" width="7.42578125" style="44" customWidth="1"/>
    <col min="8972" max="8972" width="15.140625" style="44" customWidth="1"/>
    <col min="8973" max="8973" width="13.7109375" style="44" customWidth="1"/>
    <col min="8974" max="8974" width="15.42578125" style="44" customWidth="1"/>
    <col min="8975" max="8975" width="16.42578125" style="44" customWidth="1"/>
    <col min="8976" max="8979" width="9.140625" style="44"/>
    <col min="8980" max="8980" width="15" style="44" bestFit="1" customWidth="1"/>
    <col min="8981" max="9216" width="9.140625" style="44"/>
    <col min="9217" max="9217" width="4" style="44" customWidth="1"/>
    <col min="9218" max="9218" width="3.42578125" style="44" customWidth="1"/>
    <col min="9219" max="9219" width="24.85546875" style="44" customWidth="1"/>
    <col min="9220" max="9220" width="19.85546875" style="44" bestFit="1" customWidth="1"/>
    <col min="9221" max="9221" width="15.5703125" style="44" bestFit="1" customWidth="1"/>
    <col min="9222" max="9222" width="11.140625" style="44" customWidth="1"/>
    <col min="9223" max="9223" width="6.42578125" style="44" customWidth="1"/>
    <col min="9224" max="9224" width="23.28515625" style="44" bestFit="1" customWidth="1"/>
    <col min="9225" max="9225" width="7.140625" style="44" customWidth="1"/>
    <col min="9226" max="9227" width="7.42578125" style="44" customWidth="1"/>
    <col min="9228" max="9228" width="15.140625" style="44" customWidth="1"/>
    <col min="9229" max="9229" width="13.7109375" style="44" customWidth="1"/>
    <col min="9230" max="9230" width="15.42578125" style="44" customWidth="1"/>
    <col min="9231" max="9231" width="16.42578125" style="44" customWidth="1"/>
    <col min="9232" max="9235" width="9.140625" style="44"/>
    <col min="9236" max="9236" width="15" style="44" bestFit="1" customWidth="1"/>
    <col min="9237" max="9472" width="9.140625" style="44"/>
    <col min="9473" max="9473" width="4" style="44" customWidth="1"/>
    <col min="9474" max="9474" width="3.42578125" style="44" customWidth="1"/>
    <col min="9475" max="9475" width="24.85546875" style="44" customWidth="1"/>
    <col min="9476" max="9476" width="19.85546875" style="44" bestFit="1" customWidth="1"/>
    <col min="9477" max="9477" width="15.5703125" style="44" bestFit="1" customWidth="1"/>
    <col min="9478" max="9478" width="11.140625" style="44" customWidth="1"/>
    <col min="9479" max="9479" width="6.42578125" style="44" customWidth="1"/>
    <col min="9480" max="9480" width="23.28515625" style="44" bestFit="1" customWidth="1"/>
    <col min="9481" max="9481" width="7.140625" style="44" customWidth="1"/>
    <col min="9482" max="9483" width="7.42578125" style="44" customWidth="1"/>
    <col min="9484" max="9484" width="15.140625" style="44" customWidth="1"/>
    <col min="9485" max="9485" width="13.7109375" style="44" customWidth="1"/>
    <col min="9486" max="9486" width="15.42578125" style="44" customWidth="1"/>
    <col min="9487" max="9487" width="16.42578125" style="44" customWidth="1"/>
    <col min="9488" max="9491" width="9.140625" style="44"/>
    <col min="9492" max="9492" width="15" style="44" bestFit="1" customWidth="1"/>
    <col min="9493" max="9728" width="9.140625" style="44"/>
    <col min="9729" max="9729" width="4" style="44" customWidth="1"/>
    <col min="9730" max="9730" width="3.42578125" style="44" customWidth="1"/>
    <col min="9731" max="9731" width="24.85546875" style="44" customWidth="1"/>
    <col min="9732" max="9732" width="19.85546875" style="44" bestFit="1" customWidth="1"/>
    <col min="9733" max="9733" width="15.5703125" style="44" bestFit="1" customWidth="1"/>
    <col min="9734" max="9734" width="11.140625" style="44" customWidth="1"/>
    <col min="9735" max="9735" width="6.42578125" style="44" customWidth="1"/>
    <col min="9736" max="9736" width="23.28515625" style="44" bestFit="1" customWidth="1"/>
    <col min="9737" max="9737" width="7.140625" style="44" customWidth="1"/>
    <col min="9738" max="9739" width="7.42578125" style="44" customWidth="1"/>
    <col min="9740" max="9740" width="15.140625" style="44" customWidth="1"/>
    <col min="9741" max="9741" width="13.7109375" style="44" customWidth="1"/>
    <col min="9742" max="9742" width="15.42578125" style="44" customWidth="1"/>
    <col min="9743" max="9743" width="16.42578125" style="44" customWidth="1"/>
    <col min="9744" max="9747" width="9.140625" style="44"/>
    <col min="9748" max="9748" width="15" style="44" bestFit="1" customWidth="1"/>
    <col min="9749" max="9984" width="9.140625" style="44"/>
    <col min="9985" max="9985" width="4" style="44" customWidth="1"/>
    <col min="9986" max="9986" width="3.42578125" style="44" customWidth="1"/>
    <col min="9987" max="9987" width="24.85546875" style="44" customWidth="1"/>
    <col min="9988" max="9988" width="19.85546875" style="44" bestFit="1" customWidth="1"/>
    <col min="9989" max="9989" width="15.5703125" style="44" bestFit="1" customWidth="1"/>
    <col min="9990" max="9990" width="11.140625" style="44" customWidth="1"/>
    <col min="9991" max="9991" width="6.42578125" style="44" customWidth="1"/>
    <col min="9992" max="9992" width="23.28515625" style="44" bestFit="1" customWidth="1"/>
    <col min="9993" max="9993" width="7.140625" style="44" customWidth="1"/>
    <col min="9994" max="9995" width="7.42578125" style="44" customWidth="1"/>
    <col min="9996" max="9996" width="15.140625" style="44" customWidth="1"/>
    <col min="9997" max="9997" width="13.7109375" style="44" customWidth="1"/>
    <col min="9998" max="9998" width="15.42578125" style="44" customWidth="1"/>
    <col min="9999" max="9999" width="16.42578125" style="44" customWidth="1"/>
    <col min="10000" max="10003" width="9.140625" style="44"/>
    <col min="10004" max="10004" width="15" style="44" bestFit="1" customWidth="1"/>
    <col min="10005" max="10240" width="9.140625" style="44"/>
    <col min="10241" max="10241" width="4" style="44" customWidth="1"/>
    <col min="10242" max="10242" width="3.42578125" style="44" customWidth="1"/>
    <col min="10243" max="10243" width="24.85546875" style="44" customWidth="1"/>
    <col min="10244" max="10244" width="19.85546875" style="44" bestFit="1" customWidth="1"/>
    <col min="10245" max="10245" width="15.5703125" style="44" bestFit="1" customWidth="1"/>
    <col min="10246" max="10246" width="11.140625" style="44" customWidth="1"/>
    <col min="10247" max="10247" width="6.42578125" style="44" customWidth="1"/>
    <col min="10248" max="10248" width="23.28515625" style="44" bestFit="1" customWidth="1"/>
    <col min="10249" max="10249" width="7.140625" style="44" customWidth="1"/>
    <col min="10250" max="10251" width="7.42578125" style="44" customWidth="1"/>
    <col min="10252" max="10252" width="15.140625" style="44" customWidth="1"/>
    <col min="10253" max="10253" width="13.7109375" style="44" customWidth="1"/>
    <col min="10254" max="10254" width="15.42578125" style="44" customWidth="1"/>
    <col min="10255" max="10255" width="16.42578125" style="44" customWidth="1"/>
    <col min="10256" max="10259" width="9.140625" style="44"/>
    <col min="10260" max="10260" width="15" style="44" bestFit="1" customWidth="1"/>
    <col min="10261" max="10496" width="9.140625" style="44"/>
    <col min="10497" max="10497" width="4" style="44" customWidth="1"/>
    <col min="10498" max="10498" width="3.42578125" style="44" customWidth="1"/>
    <col min="10499" max="10499" width="24.85546875" style="44" customWidth="1"/>
    <col min="10500" max="10500" width="19.85546875" style="44" bestFit="1" customWidth="1"/>
    <col min="10501" max="10501" width="15.5703125" style="44" bestFit="1" customWidth="1"/>
    <col min="10502" max="10502" width="11.140625" style="44" customWidth="1"/>
    <col min="10503" max="10503" width="6.42578125" style="44" customWidth="1"/>
    <col min="10504" max="10504" width="23.28515625" style="44" bestFit="1" customWidth="1"/>
    <col min="10505" max="10505" width="7.140625" style="44" customWidth="1"/>
    <col min="10506" max="10507" width="7.42578125" style="44" customWidth="1"/>
    <col min="10508" max="10508" width="15.140625" style="44" customWidth="1"/>
    <col min="10509" max="10509" width="13.7109375" style="44" customWidth="1"/>
    <col min="10510" max="10510" width="15.42578125" style="44" customWidth="1"/>
    <col min="10511" max="10511" width="16.42578125" style="44" customWidth="1"/>
    <col min="10512" max="10515" width="9.140625" style="44"/>
    <col min="10516" max="10516" width="15" style="44" bestFit="1" customWidth="1"/>
    <col min="10517" max="10752" width="9.140625" style="44"/>
    <col min="10753" max="10753" width="4" style="44" customWidth="1"/>
    <col min="10754" max="10754" width="3.42578125" style="44" customWidth="1"/>
    <col min="10755" max="10755" width="24.85546875" style="44" customWidth="1"/>
    <col min="10756" max="10756" width="19.85546875" style="44" bestFit="1" customWidth="1"/>
    <col min="10757" max="10757" width="15.5703125" style="44" bestFit="1" customWidth="1"/>
    <col min="10758" max="10758" width="11.140625" style="44" customWidth="1"/>
    <col min="10759" max="10759" width="6.42578125" style="44" customWidth="1"/>
    <col min="10760" max="10760" width="23.28515625" style="44" bestFit="1" customWidth="1"/>
    <col min="10761" max="10761" width="7.140625" style="44" customWidth="1"/>
    <col min="10762" max="10763" width="7.42578125" style="44" customWidth="1"/>
    <col min="10764" max="10764" width="15.140625" style="44" customWidth="1"/>
    <col min="10765" max="10765" width="13.7109375" style="44" customWidth="1"/>
    <col min="10766" max="10766" width="15.42578125" style="44" customWidth="1"/>
    <col min="10767" max="10767" width="16.42578125" style="44" customWidth="1"/>
    <col min="10768" max="10771" width="9.140625" style="44"/>
    <col min="10772" max="10772" width="15" style="44" bestFit="1" customWidth="1"/>
    <col min="10773" max="11008" width="9.140625" style="44"/>
    <col min="11009" max="11009" width="4" style="44" customWidth="1"/>
    <col min="11010" max="11010" width="3.42578125" style="44" customWidth="1"/>
    <col min="11011" max="11011" width="24.85546875" style="44" customWidth="1"/>
    <col min="11012" max="11012" width="19.85546875" style="44" bestFit="1" customWidth="1"/>
    <col min="11013" max="11013" width="15.5703125" style="44" bestFit="1" customWidth="1"/>
    <col min="11014" max="11014" width="11.140625" style="44" customWidth="1"/>
    <col min="11015" max="11015" width="6.42578125" style="44" customWidth="1"/>
    <col min="11016" max="11016" width="23.28515625" style="44" bestFit="1" customWidth="1"/>
    <col min="11017" max="11017" width="7.140625" style="44" customWidth="1"/>
    <col min="11018" max="11019" width="7.42578125" style="44" customWidth="1"/>
    <col min="11020" max="11020" width="15.140625" style="44" customWidth="1"/>
    <col min="11021" max="11021" width="13.7109375" style="44" customWidth="1"/>
    <col min="11022" max="11022" width="15.42578125" style="44" customWidth="1"/>
    <col min="11023" max="11023" width="16.42578125" style="44" customWidth="1"/>
    <col min="11024" max="11027" width="9.140625" style="44"/>
    <col min="11028" max="11028" width="15" style="44" bestFit="1" customWidth="1"/>
    <col min="11029" max="11264" width="9.140625" style="44"/>
    <col min="11265" max="11265" width="4" style="44" customWidth="1"/>
    <col min="11266" max="11266" width="3.42578125" style="44" customWidth="1"/>
    <col min="11267" max="11267" width="24.85546875" style="44" customWidth="1"/>
    <col min="11268" max="11268" width="19.85546875" style="44" bestFit="1" customWidth="1"/>
    <col min="11269" max="11269" width="15.5703125" style="44" bestFit="1" customWidth="1"/>
    <col min="11270" max="11270" width="11.140625" style="44" customWidth="1"/>
    <col min="11271" max="11271" width="6.42578125" style="44" customWidth="1"/>
    <col min="11272" max="11272" width="23.28515625" style="44" bestFit="1" customWidth="1"/>
    <col min="11273" max="11273" width="7.140625" style="44" customWidth="1"/>
    <col min="11274" max="11275" width="7.42578125" style="44" customWidth="1"/>
    <col min="11276" max="11276" width="15.140625" style="44" customWidth="1"/>
    <col min="11277" max="11277" width="13.7109375" style="44" customWidth="1"/>
    <col min="11278" max="11278" width="15.42578125" style="44" customWidth="1"/>
    <col min="11279" max="11279" width="16.42578125" style="44" customWidth="1"/>
    <col min="11280" max="11283" width="9.140625" style="44"/>
    <col min="11284" max="11284" width="15" style="44" bestFit="1" customWidth="1"/>
    <col min="11285" max="11520" width="9.140625" style="44"/>
    <col min="11521" max="11521" width="4" style="44" customWidth="1"/>
    <col min="11522" max="11522" width="3.42578125" style="44" customWidth="1"/>
    <col min="11523" max="11523" width="24.85546875" style="44" customWidth="1"/>
    <col min="11524" max="11524" width="19.85546875" style="44" bestFit="1" customWidth="1"/>
    <col min="11525" max="11525" width="15.5703125" style="44" bestFit="1" customWidth="1"/>
    <col min="11526" max="11526" width="11.140625" style="44" customWidth="1"/>
    <col min="11527" max="11527" width="6.42578125" style="44" customWidth="1"/>
    <col min="11528" max="11528" width="23.28515625" style="44" bestFit="1" customWidth="1"/>
    <col min="11529" max="11529" width="7.140625" style="44" customWidth="1"/>
    <col min="11530" max="11531" width="7.42578125" style="44" customWidth="1"/>
    <col min="11532" max="11532" width="15.140625" style="44" customWidth="1"/>
    <col min="11533" max="11533" width="13.7109375" style="44" customWidth="1"/>
    <col min="11534" max="11534" width="15.42578125" style="44" customWidth="1"/>
    <col min="11535" max="11535" width="16.42578125" style="44" customWidth="1"/>
    <col min="11536" max="11539" width="9.140625" style="44"/>
    <col min="11540" max="11540" width="15" style="44" bestFit="1" customWidth="1"/>
    <col min="11541" max="11776" width="9.140625" style="44"/>
    <col min="11777" max="11777" width="4" style="44" customWidth="1"/>
    <col min="11778" max="11778" width="3.42578125" style="44" customWidth="1"/>
    <col min="11779" max="11779" width="24.85546875" style="44" customWidth="1"/>
    <col min="11780" max="11780" width="19.85546875" style="44" bestFit="1" customWidth="1"/>
    <col min="11781" max="11781" width="15.5703125" style="44" bestFit="1" customWidth="1"/>
    <col min="11782" max="11782" width="11.140625" style="44" customWidth="1"/>
    <col min="11783" max="11783" width="6.42578125" style="44" customWidth="1"/>
    <col min="11784" max="11784" width="23.28515625" style="44" bestFit="1" customWidth="1"/>
    <col min="11785" max="11785" width="7.140625" style="44" customWidth="1"/>
    <col min="11786" max="11787" width="7.42578125" style="44" customWidth="1"/>
    <col min="11788" max="11788" width="15.140625" style="44" customWidth="1"/>
    <col min="11789" max="11789" width="13.7109375" style="44" customWidth="1"/>
    <col min="11790" max="11790" width="15.42578125" style="44" customWidth="1"/>
    <col min="11791" max="11791" width="16.42578125" style="44" customWidth="1"/>
    <col min="11792" max="11795" width="9.140625" style="44"/>
    <col min="11796" max="11796" width="15" style="44" bestFit="1" customWidth="1"/>
    <col min="11797" max="12032" width="9.140625" style="44"/>
    <col min="12033" max="12033" width="4" style="44" customWidth="1"/>
    <col min="12034" max="12034" width="3.42578125" style="44" customWidth="1"/>
    <col min="12035" max="12035" width="24.85546875" style="44" customWidth="1"/>
    <col min="12036" max="12036" width="19.85546875" style="44" bestFit="1" customWidth="1"/>
    <col min="12037" max="12037" width="15.5703125" style="44" bestFit="1" customWidth="1"/>
    <col min="12038" max="12038" width="11.140625" style="44" customWidth="1"/>
    <col min="12039" max="12039" width="6.42578125" style="44" customWidth="1"/>
    <col min="12040" max="12040" width="23.28515625" style="44" bestFit="1" customWidth="1"/>
    <col min="12041" max="12041" width="7.140625" style="44" customWidth="1"/>
    <col min="12042" max="12043" width="7.42578125" style="44" customWidth="1"/>
    <col min="12044" max="12044" width="15.140625" style="44" customWidth="1"/>
    <col min="12045" max="12045" width="13.7109375" style="44" customWidth="1"/>
    <col min="12046" max="12046" width="15.42578125" style="44" customWidth="1"/>
    <col min="12047" max="12047" width="16.42578125" style="44" customWidth="1"/>
    <col min="12048" max="12051" width="9.140625" style="44"/>
    <col min="12052" max="12052" width="15" style="44" bestFit="1" customWidth="1"/>
    <col min="12053" max="12288" width="9.140625" style="44"/>
    <col min="12289" max="12289" width="4" style="44" customWidth="1"/>
    <col min="12290" max="12290" width="3.42578125" style="44" customWidth="1"/>
    <col min="12291" max="12291" width="24.85546875" style="44" customWidth="1"/>
    <col min="12292" max="12292" width="19.85546875" style="44" bestFit="1" customWidth="1"/>
    <col min="12293" max="12293" width="15.5703125" style="44" bestFit="1" customWidth="1"/>
    <col min="12294" max="12294" width="11.140625" style="44" customWidth="1"/>
    <col min="12295" max="12295" width="6.42578125" style="44" customWidth="1"/>
    <col min="12296" max="12296" width="23.28515625" style="44" bestFit="1" customWidth="1"/>
    <col min="12297" max="12297" width="7.140625" style="44" customWidth="1"/>
    <col min="12298" max="12299" width="7.42578125" style="44" customWidth="1"/>
    <col min="12300" max="12300" width="15.140625" style="44" customWidth="1"/>
    <col min="12301" max="12301" width="13.7109375" style="44" customWidth="1"/>
    <col min="12302" max="12302" width="15.42578125" style="44" customWidth="1"/>
    <col min="12303" max="12303" width="16.42578125" style="44" customWidth="1"/>
    <col min="12304" max="12307" width="9.140625" style="44"/>
    <col min="12308" max="12308" width="15" style="44" bestFit="1" customWidth="1"/>
    <col min="12309" max="12544" width="9.140625" style="44"/>
    <col min="12545" max="12545" width="4" style="44" customWidth="1"/>
    <col min="12546" max="12546" width="3.42578125" style="44" customWidth="1"/>
    <col min="12547" max="12547" width="24.85546875" style="44" customWidth="1"/>
    <col min="12548" max="12548" width="19.85546875" style="44" bestFit="1" customWidth="1"/>
    <col min="12549" max="12549" width="15.5703125" style="44" bestFit="1" customWidth="1"/>
    <col min="12550" max="12550" width="11.140625" style="44" customWidth="1"/>
    <col min="12551" max="12551" width="6.42578125" style="44" customWidth="1"/>
    <col min="12552" max="12552" width="23.28515625" style="44" bestFit="1" customWidth="1"/>
    <col min="12553" max="12553" width="7.140625" style="44" customWidth="1"/>
    <col min="12554" max="12555" width="7.42578125" style="44" customWidth="1"/>
    <col min="12556" max="12556" width="15.140625" style="44" customWidth="1"/>
    <col min="12557" max="12557" width="13.7109375" style="44" customWidth="1"/>
    <col min="12558" max="12558" width="15.42578125" style="44" customWidth="1"/>
    <col min="12559" max="12559" width="16.42578125" style="44" customWidth="1"/>
    <col min="12560" max="12563" width="9.140625" style="44"/>
    <col min="12564" max="12564" width="15" style="44" bestFit="1" customWidth="1"/>
    <col min="12565" max="12800" width="9.140625" style="44"/>
    <col min="12801" max="12801" width="4" style="44" customWidth="1"/>
    <col min="12802" max="12802" width="3.42578125" style="44" customWidth="1"/>
    <col min="12803" max="12803" width="24.85546875" style="44" customWidth="1"/>
    <col min="12804" max="12804" width="19.85546875" style="44" bestFit="1" customWidth="1"/>
    <col min="12805" max="12805" width="15.5703125" style="44" bestFit="1" customWidth="1"/>
    <col min="12806" max="12806" width="11.140625" style="44" customWidth="1"/>
    <col min="12807" max="12807" width="6.42578125" style="44" customWidth="1"/>
    <col min="12808" max="12808" width="23.28515625" style="44" bestFit="1" customWidth="1"/>
    <col min="12809" max="12809" width="7.140625" style="44" customWidth="1"/>
    <col min="12810" max="12811" width="7.42578125" style="44" customWidth="1"/>
    <col min="12812" max="12812" width="15.140625" style="44" customWidth="1"/>
    <col min="12813" max="12813" width="13.7109375" style="44" customWidth="1"/>
    <col min="12814" max="12814" width="15.42578125" style="44" customWidth="1"/>
    <col min="12815" max="12815" width="16.42578125" style="44" customWidth="1"/>
    <col min="12816" max="12819" width="9.140625" style="44"/>
    <col min="12820" max="12820" width="15" style="44" bestFit="1" customWidth="1"/>
    <col min="12821" max="13056" width="9.140625" style="44"/>
    <col min="13057" max="13057" width="4" style="44" customWidth="1"/>
    <col min="13058" max="13058" width="3.42578125" style="44" customWidth="1"/>
    <col min="13059" max="13059" width="24.85546875" style="44" customWidth="1"/>
    <col min="13060" max="13060" width="19.85546875" style="44" bestFit="1" customWidth="1"/>
    <col min="13061" max="13061" width="15.5703125" style="44" bestFit="1" customWidth="1"/>
    <col min="13062" max="13062" width="11.140625" style="44" customWidth="1"/>
    <col min="13063" max="13063" width="6.42578125" style="44" customWidth="1"/>
    <col min="13064" max="13064" width="23.28515625" style="44" bestFit="1" customWidth="1"/>
    <col min="13065" max="13065" width="7.140625" style="44" customWidth="1"/>
    <col min="13066" max="13067" width="7.42578125" style="44" customWidth="1"/>
    <col min="13068" max="13068" width="15.140625" style="44" customWidth="1"/>
    <col min="13069" max="13069" width="13.7109375" style="44" customWidth="1"/>
    <col min="13070" max="13070" width="15.42578125" style="44" customWidth="1"/>
    <col min="13071" max="13071" width="16.42578125" style="44" customWidth="1"/>
    <col min="13072" max="13075" width="9.140625" style="44"/>
    <col min="13076" max="13076" width="15" style="44" bestFit="1" customWidth="1"/>
    <col min="13077" max="13312" width="9.140625" style="44"/>
    <col min="13313" max="13313" width="4" style="44" customWidth="1"/>
    <col min="13314" max="13314" width="3.42578125" style="44" customWidth="1"/>
    <col min="13315" max="13315" width="24.85546875" style="44" customWidth="1"/>
    <col min="13316" max="13316" width="19.85546875" style="44" bestFit="1" customWidth="1"/>
    <col min="13317" max="13317" width="15.5703125" style="44" bestFit="1" customWidth="1"/>
    <col min="13318" max="13318" width="11.140625" style="44" customWidth="1"/>
    <col min="13319" max="13319" width="6.42578125" style="44" customWidth="1"/>
    <col min="13320" max="13320" width="23.28515625" style="44" bestFit="1" customWidth="1"/>
    <col min="13321" max="13321" width="7.140625" style="44" customWidth="1"/>
    <col min="13322" max="13323" width="7.42578125" style="44" customWidth="1"/>
    <col min="13324" max="13324" width="15.140625" style="44" customWidth="1"/>
    <col min="13325" max="13325" width="13.7109375" style="44" customWidth="1"/>
    <col min="13326" max="13326" width="15.42578125" style="44" customWidth="1"/>
    <col min="13327" max="13327" width="16.42578125" style="44" customWidth="1"/>
    <col min="13328" max="13331" width="9.140625" style="44"/>
    <col min="13332" max="13332" width="15" style="44" bestFit="1" customWidth="1"/>
    <col min="13333" max="13568" width="9.140625" style="44"/>
    <col min="13569" max="13569" width="4" style="44" customWidth="1"/>
    <col min="13570" max="13570" width="3.42578125" style="44" customWidth="1"/>
    <col min="13571" max="13571" width="24.85546875" style="44" customWidth="1"/>
    <col min="13572" max="13572" width="19.85546875" style="44" bestFit="1" customWidth="1"/>
    <col min="13573" max="13573" width="15.5703125" style="44" bestFit="1" customWidth="1"/>
    <col min="13574" max="13574" width="11.140625" style="44" customWidth="1"/>
    <col min="13575" max="13575" width="6.42578125" style="44" customWidth="1"/>
    <col min="13576" max="13576" width="23.28515625" style="44" bestFit="1" customWidth="1"/>
    <col min="13577" max="13577" width="7.140625" style="44" customWidth="1"/>
    <col min="13578" max="13579" width="7.42578125" style="44" customWidth="1"/>
    <col min="13580" max="13580" width="15.140625" style="44" customWidth="1"/>
    <col min="13581" max="13581" width="13.7109375" style="44" customWidth="1"/>
    <col min="13582" max="13582" width="15.42578125" style="44" customWidth="1"/>
    <col min="13583" max="13583" width="16.42578125" style="44" customWidth="1"/>
    <col min="13584" max="13587" width="9.140625" style="44"/>
    <col min="13588" max="13588" width="15" style="44" bestFit="1" customWidth="1"/>
    <col min="13589" max="13824" width="9.140625" style="44"/>
    <col min="13825" max="13825" width="4" style="44" customWidth="1"/>
    <col min="13826" max="13826" width="3.42578125" style="44" customWidth="1"/>
    <col min="13827" max="13827" width="24.85546875" style="44" customWidth="1"/>
    <col min="13828" max="13828" width="19.85546875" style="44" bestFit="1" customWidth="1"/>
    <col min="13829" max="13829" width="15.5703125" style="44" bestFit="1" customWidth="1"/>
    <col min="13830" max="13830" width="11.140625" style="44" customWidth="1"/>
    <col min="13831" max="13831" width="6.42578125" style="44" customWidth="1"/>
    <col min="13832" max="13832" width="23.28515625" style="44" bestFit="1" customWidth="1"/>
    <col min="13833" max="13833" width="7.140625" style="44" customWidth="1"/>
    <col min="13834" max="13835" width="7.42578125" style="44" customWidth="1"/>
    <col min="13836" max="13836" width="15.140625" style="44" customWidth="1"/>
    <col min="13837" max="13837" width="13.7109375" style="44" customWidth="1"/>
    <col min="13838" max="13838" width="15.42578125" style="44" customWidth="1"/>
    <col min="13839" max="13839" width="16.42578125" style="44" customWidth="1"/>
    <col min="13840" max="13843" width="9.140625" style="44"/>
    <col min="13844" max="13844" width="15" style="44" bestFit="1" customWidth="1"/>
    <col min="13845" max="14080" width="9.140625" style="44"/>
    <col min="14081" max="14081" width="4" style="44" customWidth="1"/>
    <col min="14082" max="14082" width="3.42578125" style="44" customWidth="1"/>
    <col min="14083" max="14083" width="24.85546875" style="44" customWidth="1"/>
    <col min="14084" max="14084" width="19.85546875" style="44" bestFit="1" customWidth="1"/>
    <col min="14085" max="14085" width="15.5703125" style="44" bestFit="1" customWidth="1"/>
    <col min="14086" max="14086" width="11.140625" style="44" customWidth="1"/>
    <col min="14087" max="14087" width="6.42578125" style="44" customWidth="1"/>
    <col min="14088" max="14088" width="23.28515625" style="44" bestFit="1" customWidth="1"/>
    <col min="14089" max="14089" width="7.140625" style="44" customWidth="1"/>
    <col min="14090" max="14091" width="7.42578125" style="44" customWidth="1"/>
    <col min="14092" max="14092" width="15.140625" style="44" customWidth="1"/>
    <col min="14093" max="14093" width="13.7109375" style="44" customWidth="1"/>
    <col min="14094" max="14094" width="15.42578125" style="44" customWidth="1"/>
    <col min="14095" max="14095" width="16.42578125" style="44" customWidth="1"/>
    <col min="14096" max="14099" width="9.140625" style="44"/>
    <col min="14100" max="14100" width="15" style="44" bestFit="1" customWidth="1"/>
    <col min="14101" max="14336" width="9.140625" style="44"/>
    <col min="14337" max="14337" width="4" style="44" customWidth="1"/>
    <col min="14338" max="14338" width="3.42578125" style="44" customWidth="1"/>
    <col min="14339" max="14339" width="24.85546875" style="44" customWidth="1"/>
    <col min="14340" max="14340" width="19.85546875" style="44" bestFit="1" customWidth="1"/>
    <col min="14341" max="14341" width="15.5703125" style="44" bestFit="1" customWidth="1"/>
    <col min="14342" max="14342" width="11.140625" style="44" customWidth="1"/>
    <col min="14343" max="14343" width="6.42578125" style="44" customWidth="1"/>
    <col min="14344" max="14344" width="23.28515625" style="44" bestFit="1" customWidth="1"/>
    <col min="14345" max="14345" width="7.140625" style="44" customWidth="1"/>
    <col min="14346" max="14347" width="7.42578125" style="44" customWidth="1"/>
    <col min="14348" max="14348" width="15.140625" style="44" customWidth="1"/>
    <col min="14349" max="14349" width="13.7109375" style="44" customWidth="1"/>
    <col min="14350" max="14350" width="15.42578125" style="44" customWidth="1"/>
    <col min="14351" max="14351" width="16.42578125" style="44" customWidth="1"/>
    <col min="14352" max="14355" width="9.140625" style="44"/>
    <col min="14356" max="14356" width="15" style="44" bestFit="1" customWidth="1"/>
    <col min="14357" max="14592" width="9.140625" style="44"/>
    <col min="14593" max="14593" width="4" style="44" customWidth="1"/>
    <col min="14594" max="14594" width="3.42578125" style="44" customWidth="1"/>
    <col min="14595" max="14595" width="24.85546875" style="44" customWidth="1"/>
    <col min="14596" max="14596" width="19.85546875" style="44" bestFit="1" customWidth="1"/>
    <col min="14597" max="14597" width="15.5703125" style="44" bestFit="1" customWidth="1"/>
    <col min="14598" max="14598" width="11.140625" style="44" customWidth="1"/>
    <col min="14599" max="14599" width="6.42578125" style="44" customWidth="1"/>
    <col min="14600" max="14600" width="23.28515625" style="44" bestFit="1" customWidth="1"/>
    <col min="14601" max="14601" width="7.140625" style="44" customWidth="1"/>
    <col min="14602" max="14603" width="7.42578125" style="44" customWidth="1"/>
    <col min="14604" max="14604" width="15.140625" style="44" customWidth="1"/>
    <col min="14605" max="14605" width="13.7109375" style="44" customWidth="1"/>
    <col min="14606" max="14606" width="15.42578125" style="44" customWidth="1"/>
    <col min="14607" max="14607" width="16.42578125" style="44" customWidth="1"/>
    <col min="14608" max="14611" width="9.140625" style="44"/>
    <col min="14612" max="14612" width="15" style="44" bestFit="1" customWidth="1"/>
    <col min="14613" max="14848" width="9.140625" style="44"/>
    <col min="14849" max="14849" width="4" style="44" customWidth="1"/>
    <col min="14850" max="14850" width="3.42578125" style="44" customWidth="1"/>
    <col min="14851" max="14851" width="24.85546875" style="44" customWidth="1"/>
    <col min="14852" max="14852" width="19.85546875" style="44" bestFit="1" customWidth="1"/>
    <col min="14853" max="14853" width="15.5703125" style="44" bestFit="1" customWidth="1"/>
    <col min="14854" max="14854" width="11.140625" style="44" customWidth="1"/>
    <col min="14855" max="14855" width="6.42578125" style="44" customWidth="1"/>
    <col min="14856" max="14856" width="23.28515625" style="44" bestFit="1" customWidth="1"/>
    <col min="14857" max="14857" width="7.140625" style="44" customWidth="1"/>
    <col min="14858" max="14859" width="7.42578125" style="44" customWidth="1"/>
    <col min="14860" max="14860" width="15.140625" style="44" customWidth="1"/>
    <col min="14861" max="14861" width="13.7109375" style="44" customWidth="1"/>
    <col min="14862" max="14862" width="15.42578125" style="44" customWidth="1"/>
    <col min="14863" max="14863" width="16.42578125" style="44" customWidth="1"/>
    <col min="14864" max="14867" width="9.140625" style="44"/>
    <col min="14868" max="14868" width="15" style="44" bestFit="1" customWidth="1"/>
    <col min="14869" max="15104" width="9.140625" style="44"/>
    <col min="15105" max="15105" width="4" style="44" customWidth="1"/>
    <col min="15106" max="15106" width="3.42578125" style="44" customWidth="1"/>
    <col min="15107" max="15107" width="24.85546875" style="44" customWidth="1"/>
    <col min="15108" max="15108" width="19.85546875" style="44" bestFit="1" customWidth="1"/>
    <col min="15109" max="15109" width="15.5703125" style="44" bestFit="1" customWidth="1"/>
    <col min="15110" max="15110" width="11.140625" style="44" customWidth="1"/>
    <col min="15111" max="15111" width="6.42578125" style="44" customWidth="1"/>
    <col min="15112" max="15112" width="23.28515625" style="44" bestFit="1" customWidth="1"/>
    <col min="15113" max="15113" width="7.140625" style="44" customWidth="1"/>
    <col min="15114" max="15115" width="7.42578125" style="44" customWidth="1"/>
    <col min="15116" max="15116" width="15.140625" style="44" customWidth="1"/>
    <col min="15117" max="15117" width="13.7109375" style="44" customWidth="1"/>
    <col min="15118" max="15118" width="15.42578125" style="44" customWidth="1"/>
    <col min="15119" max="15119" width="16.42578125" style="44" customWidth="1"/>
    <col min="15120" max="15123" width="9.140625" style="44"/>
    <col min="15124" max="15124" width="15" style="44" bestFit="1" customWidth="1"/>
    <col min="15125" max="15360" width="9.140625" style="44"/>
    <col min="15361" max="15361" width="4" style="44" customWidth="1"/>
    <col min="15362" max="15362" width="3.42578125" style="44" customWidth="1"/>
    <col min="15363" max="15363" width="24.85546875" style="44" customWidth="1"/>
    <col min="15364" max="15364" width="19.85546875" style="44" bestFit="1" customWidth="1"/>
    <col min="15365" max="15365" width="15.5703125" style="44" bestFit="1" customWidth="1"/>
    <col min="15366" max="15366" width="11.140625" style="44" customWidth="1"/>
    <col min="15367" max="15367" width="6.42578125" style="44" customWidth="1"/>
    <col min="15368" max="15368" width="23.28515625" style="44" bestFit="1" customWidth="1"/>
    <col min="15369" max="15369" width="7.140625" style="44" customWidth="1"/>
    <col min="15370" max="15371" width="7.42578125" style="44" customWidth="1"/>
    <col min="15372" max="15372" width="15.140625" style="44" customWidth="1"/>
    <col min="15373" max="15373" width="13.7109375" style="44" customWidth="1"/>
    <col min="15374" max="15374" width="15.42578125" style="44" customWidth="1"/>
    <col min="15375" max="15375" width="16.42578125" style="44" customWidth="1"/>
    <col min="15376" max="15379" width="9.140625" style="44"/>
    <col min="15380" max="15380" width="15" style="44" bestFit="1" customWidth="1"/>
    <col min="15381" max="15616" width="9.140625" style="44"/>
    <col min="15617" max="15617" width="4" style="44" customWidth="1"/>
    <col min="15618" max="15618" width="3.42578125" style="44" customWidth="1"/>
    <col min="15619" max="15619" width="24.85546875" style="44" customWidth="1"/>
    <col min="15620" max="15620" width="19.85546875" style="44" bestFit="1" customWidth="1"/>
    <col min="15621" max="15621" width="15.5703125" style="44" bestFit="1" customWidth="1"/>
    <col min="15622" max="15622" width="11.140625" style="44" customWidth="1"/>
    <col min="15623" max="15623" width="6.42578125" style="44" customWidth="1"/>
    <col min="15624" max="15624" width="23.28515625" style="44" bestFit="1" customWidth="1"/>
    <col min="15625" max="15625" width="7.140625" style="44" customWidth="1"/>
    <col min="15626" max="15627" width="7.42578125" style="44" customWidth="1"/>
    <col min="15628" max="15628" width="15.140625" style="44" customWidth="1"/>
    <col min="15629" max="15629" width="13.7109375" style="44" customWidth="1"/>
    <col min="15630" max="15630" width="15.42578125" style="44" customWidth="1"/>
    <col min="15631" max="15631" width="16.42578125" style="44" customWidth="1"/>
    <col min="15632" max="15635" width="9.140625" style="44"/>
    <col min="15636" max="15636" width="15" style="44" bestFit="1" customWidth="1"/>
    <col min="15637" max="15872" width="9.140625" style="44"/>
    <col min="15873" max="15873" width="4" style="44" customWidth="1"/>
    <col min="15874" max="15874" width="3.42578125" style="44" customWidth="1"/>
    <col min="15875" max="15875" width="24.85546875" style="44" customWidth="1"/>
    <col min="15876" max="15876" width="19.85546875" style="44" bestFit="1" customWidth="1"/>
    <col min="15877" max="15877" width="15.5703125" style="44" bestFit="1" customWidth="1"/>
    <col min="15878" max="15878" width="11.140625" style="44" customWidth="1"/>
    <col min="15879" max="15879" width="6.42578125" style="44" customWidth="1"/>
    <col min="15880" max="15880" width="23.28515625" style="44" bestFit="1" customWidth="1"/>
    <col min="15881" max="15881" width="7.140625" style="44" customWidth="1"/>
    <col min="15882" max="15883" width="7.42578125" style="44" customWidth="1"/>
    <col min="15884" max="15884" width="15.140625" style="44" customWidth="1"/>
    <col min="15885" max="15885" width="13.7109375" style="44" customWidth="1"/>
    <col min="15886" max="15886" width="15.42578125" style="44" customWidth="1"/>
    <col min="15887" max="15887" width="16.42578125" style="44" customWidth="1"/>
    <col min="15888" max="15891" width="9.140625" style="44"/>
    <col min="15892" max="15892" width="15" style="44" bestFit="1" customWidth="1"/>
    <col min="15893" max="16128" width="9.140625" style="44"/>
    <col min="16129" max="16129" width="4" style="44" customWidth="1"/>
    <col min="16130" max="16130" width="3.42578125" style="44" customWidth="1"/>
    <col min="16131" max="16131" width="24.85546875" style="44" customWidth="1"/>
    <col min="16132" max="16132" width="19.85546875" style="44" bestFit="1" customWidth="1"/>
    <col min="16133" max="16133" width="15.5703125" style="44" bestFit="1" customWidth="1"/>
    <col min="16134" max="16134" width="11.140625" style="44" customWidth="1"/>
    <col min="16135" max="16135" width="6.42578125" style="44" customWidth="1"/>
    <col min="16136" max="16136" width="23.28515625" style="44" bestFit="1" customWidth="1"/>
    <col min="16137" max="16137" width="7.140625" style="44" customWidth="1"/>
    <col min="16138" max="16139" width="7.42578125" style="44" customWidth="1"/>
    <col min="16140" max="16140" width="15.140625" style="44" customWidth="1"/>
    <col min="16141" max="16141" width="13.7109375" style="44" customWidth="1"/>
    <col min="16142" max="16142" width="15.42578125" style="44" customWidth="1"/>
    <col min="16143" max="16143" width="16.42578125" style="44" customWidth="1"/>
    <col min="16144" max="16147" width="9.140625" style="44"/>
    <col min="16148" max="16148" width="15" style="44" bestFit="1" customWidth="1"/>
    <col min="16149" max="16384" width="9.140625" style="44"/>
  </cols>
  <sheetData>
    <row r="2" spans="1:20" ht="15.75">
      <c r="C2" s="318" t="s">
        <v>18</v>
      </c>
      <c r="D2" s="318"/>
      <c r="E2" s="318"/>
      <c r="F2" s="318"/>
      <c r="G2" s="318"/>
      <c r="H2" s="318"/>
      <c r="I2" s="318"/>
      <c r="J2" s="318"/>
      <c r="K2" s="318"/>
      <c r="L2" s="45"/>
      <c r="M2" s="45"/>
      <c r="N2" s="45"/>
    </row>
    <row r="3" spans="1:20" ht="15.75">
      <c r="C3" s="318" t="s">
        <v>19</v>
      </c>
      <c r="D3" s="318"/>
      <c r="E3" s="318"/>
      <c r="F3" s="318"/>
      <c r="G3" s="318"/>
      <c r="H3" s="318"/>
      <c r="I3" s="318"/>
      <c r="J3" s="318"/>
      <c r="K3" s="318"/>
      <c r="L3" s="45"/>
      <c r="M3" s="45"/>
      <c r="N3" s="45"/>
    </row>
    <row r="5" spans="1:20" ht="25.5" customHeight="1">
      <c r="A5" s="47" t="s">
        <v>20</v>
      </c>
      <c r="B5" s="48" t="s">
        <v>21</v>
      </c>
      <c r="C5" s="48" t="s">
        <v>22</v>
      </c>
      <c r="D5" s="48" t="s">
        <v>23</v>
      </c>
      <c r="E5" s="48" t="s">
        <v>24</v>
      </c>
      <c r="F5" s="49" t="s">
        <v>25</v>
      </c>
      <c r="G5" s="173" t="s">
        <v>26</v>
      </c>
      <c r="H5" s="173" t="s">
        <v>27</v>
      </c>
      <c r="I5" s="48" t="s">
        <v>28</v>
      </c>
      <c r="J5" s="48" t="s">
        <v>29</v>
      </c>
      <c r="K5" s="48" t="s">
        <v>30</v>
      </c>
      <c r="L5" s="50" t="s">
        <v>31</v>
      </c>
      <c r="M5" s="51" t="s">
        <v>32</v>
      </c>
      <c r="N5" s="52" t="s">
        <v>33</v>
      </c>
      <c r="O5" s="51" t="s">
        <v>34</v>
      </c>
      <c r="P5" s="53" t="s">
        <v>35</v>
      </c>
      <c r="Q5" s="54" t="s">
        <v>36</v>
      </c>
      <c r="R5" s="53" t="s">
        <v>37</v>
      </c>
    </row>
    <row r="6" spans="1:20" ht="15" customHeight="1">
      <c r="A6" s="55">
        <v>1</v>
      </c>
      <c r="B6" s="172">
        <v>1</v>
      </c>
      <c r="C6" s="56" t="s">
        <v>38</v>
      </c>
      <c r="D6" s="57" t="s">
        <v>39</v>
      </c>
      <c r="E6" s="57" t="s">
        <v>40</v>
      </c>
      <c r="F6" s="57" t="s">
        <v>15</v>
      </c>
      <c r="G6" s="175">
        <v>45</v>
      </c>
      <c r="H6" s="174" t="s">
        <v>41</v>
      </c>
      <c r="I6" s="57" t="s">
        <v>42</v>
      </c>
      <c r="J6" s="57" t="s">
        <v>43</v>
      </c>
      <c r="K6" s="58">
        <v>39600</v>
      </c>
      <c r="L6" s="59">
        <v>33584075.335099995</v>
      </c>
      <c r="M6" s="59">
        <v>657936.34659999993</v>
      </c>
      <c r="N6" s="59">
        <f>L6+M6</f>
        <v>34242011.681699999</v>
      </c>
      <c r="O6" s="60">
        <v>40000000</v>
      </c>
      <c r="P6" s="55">
        <v>41061</v>
      </c>
      <c r="Q6" s="56" t="s">
        <v>44</v>
      </c>
      <c r="R6" s="56" t="s">
        <v>40</v>
      </c>
      <c r="T6" s="61"/>
    </row>
    <row r="7" spans="1:20" ht="15" customHeight="1">
      <c r="A7" s="55">
        <v>2</v>
      </c>
      <c r="B7" s="172">
        <v>2</v>
      </c>
      <c r="C7" s="56" t="s">
        <v>45</v>
      </c>
      <c r="D7" s="57" t="s">
        <v>46</v>
      </c>
      <c r="E7" s="57" t="s">
        <v>40</v>
      </c>
      <c r="F7" s="57" t="s">
        <v>40</v>
      </c>
      <c r="G7" s="175">
        <v>38</v>
      </c>
      <c r="H7" s="175">
        <v>213</v>
      </c>
      <c r="I7" s="57" t="s">
        <v>42</v>
      </c>
      <c r="J7" s="57" t="s">
        <v>47</v>
      </c>
      <c r="K7" s="62">
        <v>914</v>
      </c>
      <c r="L7" s="59">
        <v>671808.79999999993</v>
      </c>
      <c r="M7" s="59">
        <v>14383.8</v>
      </c>
      <c r="N7" s="59">
        <f t="shared" ref="N7:N40" si="0">L7+M7</f>
        <v>686192.6</v>
      </c>
      <c r="O7" s="60">
        <v>1495000</v>
      </c>
      <c r="P7" s="55">
        <v>41062</v>
      </c>
      <c r="Q7" s="56" t="s">
        <v>44</v>
      </c>
      <c r="R7" s="56" t="s">
        <v>40</v>
      </c>
      <c r="T7" s="61"/>
    </row>
    <row r="8" spans="1:20" ht="15" customHeight="1">
      <c r="A8" s="55">
        <v>3</v>
      </c>
      <c r="B8" s="172">
        <v>3</v>
      </c>
      <c r="C8" s="56" t="s">
        <v>48</v>
      </c>
      <c r="D8" s="57" t="s">
        <v>46</v>
      </c>
      <c r="E8" s="57" t="s">
        <v>40</v>
      </c>
      <c r="F8" s="57" t="s">
        <v>40</v>
      </c>
      <c r="G8" s="175">
        <v>38</v>
      </c>
      <c r="H8" s="174">
        <v>192</v>
      </c>
      <c r="I8" s="57" t="s">
        <v>42</v>
      </c>
      <c r="J8" s="57" t="s">
        <v>42</v>
      </c>
      <c r="K8" s="63">
        <v>1130</v>
      </c>
      <c r="L8" s="59">
        <v>962673.99</v>
      </c>
      <c r="M8" s="59"/>
      <c r="N8" s="59">
        <f t="shared" si="0"/>
        <v>962673.99</v>
      </c>
      <c r="O8" s="60">
        <v>1704960</v>
      </c>
      <c r="P8" s="55">
        <v>41063</v>
      </c>
      <c r="Q8" s="56" t="s">
        <v>44</v>
      </c>
      <c r="R8" s="56" t="s">
        <v>40</v>
      </c>
      <c r="T8" s="61"/>
    </row>
    <row r="9" spans="1:20" ht="15" customHeight="1">
      <c r="A9" s="55">
        <v>4</v>
      </c>
      <c r="B9" s="172">
        <v>7</v>
      </c>
      <c r="C9" s="56" t="s">
        <v>49</v>
      </c>
      <c r="D9" s="57" t="s">
        <v>39</v>
      </c>
      <c r="E9" s="57" t="s">
        <v>40</v>
      </c>
      <c r="F9" s="57" t="s">
        <v>15</v>
      </c>
      <c r="G9" s="174" t="s">
        <v>42</v>
      </c>
      <c r="H9" s="174" t="s">
        <v>50</v>
      </c>
      <c r="I9" s="57" t="s">
        <v>42</v>
      </c>
      <c r="J9" s="57" t="s">
        <v>42</v>
      </c>
      <c r="K9" s="63">
        <v>1138</v>
      </c>
      <c r="L9" s="59">
        <v>652170.48</v>
      </c>
      <c r="M9" s="59"/>
      <c r="N9" s="59">
        <f t="shared" si="0"/>
        <v>652170.48</v>
      </c>
      <c r="O9" s="60">
        <v>1707000</v>
      </c>
      <c r="P9" s="55">
        <v>41064</v>
      </c>
      <c r="Q9" s="56" t="s">
        <v>44</v>
      </c>
      <c r="R9" s="56" t="s">
        <v>40</v>
      </c>
      <c r="T9" s="61"/>
    </row>
    <row r="10" spans="1:20" ht="15" customHeight="1">
      <c r="A10" s="55">
        <v>5</v>
      </c>
      <c r="B10" s="172">
        <v>8</v>
      </c>
      <c r="C10" s="56" t="s">
        <v>51</v>
      </c>
      <c r="D10" s="64" t="s">
        <v>52</v>
      </c>
      <c r="E10" s="64" t="s">
        <v>53</v>
      </c>
      <c r="F10" s="64" t="s">
        <v>40</v>
      </c>
      <c r="G10" s="176" t="s">
        <v>42</v>
      </c>
      <c r="H10" s="176" t="s">
        <v>42</v>
      </c>
      <c r="I10" s="64" t="s">
        <v>42</v>
      </c>
      <c r="J10" s="64" t="s">
        <v>42</v>
      </c>
      <c r="K10" s="65">
        <v>140</v>
      </c>
      <c r="L10" s="59">
        <v>0</v>
      </c>
      <c r="M10" s="59"/>
      <c r="N10" s="59">
        <f t="shared" si="0"/>
        <v>0</v>
      </c>
      <c r="O10" s="59"/>
      <c r="P10" s="55">
        <v>41065</v>
      </c>
      <c r="Q10" s="56" t="s">
        <v>54</v>
      </c>
      <c r="R10" s="64" t="s">
        <v>55</v>
      </c>
      <c r="T10" s="61"/>
    </row>
    <row r="11" spans="1:20" ht="15" customHeight="1">
      <c r="A11" s="55">
        <v>6</v>
      </c>
      <c r="B11" s="172">
        <v>9</v>
      </c>
      <c r="C11" s="56" t="s">
        <v>56</v>
      </c>
      <c r="D11" s="64" t="s">
        <v>57</v>
      </c>
      <c r="E11" s="64" t="s">
        <v>58</v>
      </c>
      <c r="F11" s="64" t="s">
        <v>58</v>
      </c>
      <c r="G11" s="176" t="s">
        <v>59</v>
      </c>
      <c r="H11" s="176" t="s">
        <v>60</v>
      </c>
      <c r="I11" s="64" t="s">
        <v>42</v>
      </c>
      <c r="J11" s="64" t="s">
        <v>61</v>
      </c>
      <c r="K11" s="66">
        <v>5665</v>
      </c>
      <c r="L11" s="59">
        <v>2109861.9240000001</v>
      </c>
      <c r="M11" s="59"/>
      <c r="N11" s="59">
        <f t="shared" si="0"/>
        <v>2109861.9240000001</v>
      </c>
      <c r="O11" s="60">
        <v>2775850</v>
      </c>
      <c r="P11" s="55">
        <v>41066</v>
      </c>
      <c r="Q11" s="56" t="s">
        <v>44</v>
      </c>
      <c r="R11" s="64" t="s">
        <v>55</v>
      </c>
      <c r="T11" s="61"/>
    </row>
    <row r="12" spans="1:20" ht="15" customHeight="1">
      <c r="A12" s="55">
        <v>7</v>
      </c>
      <c r="B12" s="172">
        <v>13</v>
      </c>
      <c r="C12" s="56" t="s">
        <v>51</v>
      </c>
      <c r="D12" s="64" t="s">
        <v>62</v>
      </c>
      <c r="E12" s="64" t="s">
        <v>63</v>
      </c>
      <c r="F12" s="64" t="s">
        <v>40</v>
      </c>
      <c r="G12" s="177">
        <v>10</v>
      </c>
      <c r="H12" s="177">
        <v>226</v>
      </c>
      <c r="I12" s="64" t="s">
        <v>42</v>
      </c>
      <c r="J12" s="64" t="s">
        <v>61</v>
      </c>
      <c r="K12" s="66">
        <v>180</v>
      </c>
      <c r="L12" s="59">
        <v>42452.7</v>
      </c>
      <c r="M12" s="59"/>
      <c r="N12" s="59">
        <f t="shared" si="0"/>
        <v>42452.7</v>
      </c>
      <c r="O12" s="60">
        <v>88200</v>
      </c>
      <c r="P12" s="55">
        <v>41070</v>
      </c>
      <c r="Q12" s="56" t="s">
        <v>44</v>
      </c>
      <c r="R12" s="64" t="s">
        <v>55</v>
      </c>
      <c r="T12" s="61"/>
    </row>
    <row r="13" spans="1:20" ht="15" customHeight="1">
      <c r="A13" s="55">
        <v>8</v>
      </c>
      <c r="B13" s="172">
        <v>14</v>
      </c>
      <c r="C13" s="56" t="s">
        <v>51</v>
      </c>
      <c r="D13" s="64" t="s">
        <v>64</v>
      </c>
      <c r="E13" s="64" t="s">
        <v>65</v>
      </c>
      <c r="F13" s="64" t="s">
        <v>40</v>
      </c>
      <c r="G13" s="177">
        <v>24</v>
      </c>
      <c r="H13" s="177">
        <v>45</v>
      </c>
      <c r="I13" s="64" t="s">
        <v>42</v>
      </c>
      <c r="J13" s="64" t="s">
        <v>61</v>
      </c>
      <c r="K13" s="65">
        <v>140</v>
      </c>
      <c r="L13" s="59">
        <v>70316.36</v>
      </c>
      <c r="M13" s="59"/>
      <c r="N13" s="59">
        <f t="shared" si="0"/>
        <v>70316.36</v>
      </c>
      <c r="O13" s="60">
        <v>68600</v>
      </c>
      <c r="P13" s="55">
        <v>41071</v>
      </c>
      <c r="Q13" s="56" t="s">
        <v>44</v>
      </c>
      <c r="R13" s="64" t="s">
        <v>55</v>
      </c>
      <c r="T13" s="61"/>
    </row>
    <row r="14" spans="1:20" ht="15" customHeight="1">
      <c r="A14" s="55">
        <v>9</v>
      </c>
      <c r="B14" s="172">
        <v>15</v>
      </c>
      <c r="C14" s="67" t="s">
        <v>66</v>
      </c>
      <c r="D14" s="68" t="s">
        <v>67</v>
      </c>
      <c r="E14" s="68" t="s">
        <v>68</v>
      </c>
      <c r="F14" s="68" t="s">
        <v>69</v>
      </c>
      <c r="G14" s="183">
        <v>28</v>
      </c>
      <c r="H14" s="178" t="s">
        <v>70</v>
      </c>
      <c r="I14" s="68" t="s">
        <v>42</v>
      </c>
      <c r="J14" s="68" t="s">
        <v>71</v>
      </c>
      <c r="K14" s="69">
        <v>4832</v>
      </c>
      <c r="L14" s="59">
        <v>2365978.4692000006</v>
      </c>
      <c r="M14" s="59">
        <v>10675</v>
      </c>
      <c r="N14" s="59">
        <f t="shared" si="0"/>
        <v>2376653.4692000006</v>
      </c>
      <c r="O14" s="70">
        <v>3140800</v>
      </c>
      <c r="P14" s="71">
        <v>41072</v>
      </c>
      <c r="Q14" s="67" t="s">
        <v>44</v>
      </c>
      <c r="R14" s="68" t="s">
        <v>55</v>
      </c>
      <c r="T14" s="61"/>
    </row>
    <row r="15" spans="1:20" ht="15" customHeight="1">
      <c r="A15" s="55">
        <v>10</v>
      </c>
      <c r="B15" s="172">
        <v>26</v>
      </c>
      <c r="C15" s="56" t="s">
        <v>51</v>
      </c>
      <c r="D15" s="64" t="s">
        <v>72</v>
      </c>
      <c r="E15" s="64" t="s">
        <v>73</v>
      </c>
      <c r="F15" s="64" t="s">
        <v>69</v>
      </c>
      <c r="G15" s="177">
        <v>49</v>
      </c>
      <c r="H15" s="177">
        <v>37</v>
      </c>
      <c r="I15" s="64" t="s">
        <v>42</v>
      </c>
      <c r="J15" s="64" t="s">
        <v>61</v>
      </c>
      <c r="K15" s="65">
        <v>2050</v>
      </c>
      <c r="L15" s="59">
        <v>413859.3884</v>
      </c>
      <c r="M15" s="59"/>
      <c r="N15" s="59">
        <f t="shared" si="0"/>
        <v>413859.3884</v>
      </c>
      <c r="O15" s="60">
        <v>1004500</v>
      </c>
      <c r="P15" s="55">
        <v>41073</v>
      </c>
      <c r="Q15" s="56" t="s">
        <v>44</v>
      </c>
      <c r="R15" s="64" t="s">
        <v>55</v>
      </c>
      <c r="T15" s="61"/>
    </row>
    <row r="16" spans="1:20" ht="15" customHeight="1">
      <c r="A16" s="55">
        <v>11</v>
      </c>
      <c r="B16" s="172">
        <v>22</v>
      </c>
      <c r="C16" s="56" t="s">
        <v>51</v>
      </c>
      <c r="D16" s="64" t="s">
        <v>74</v>
      </c>
      <c r="E16" s="64" t="s">
        <v>75</v>
      </c>
      <c r="F16" s="64" t="s">
        <v>69</v>
      </c>
      <c r="G16" s="177">
        <v>17</v>
      </c>
      <c r="H16" s="177">
        <v>242</v>
      </c>
      <c r="I16" s="64" t="s">
        <v>42</v>
      </c>
      <c r="J16" s="64" t="s">
        <v>76</v>
      </c>
      <c r="K16" s="65">
        <v>200</v>
      </c>
      <c r="L16" s="59">
        <v>82611.349999999991</v>
      </c>
      <c r="M16" s="59"/>
      <c r="N16" s="59">
        <f t="shared" si="0"/>
        <v>82611.349999999991</v>
      </c>
      <c r="O16" s="60">
        <v>98000</v>
      </c>
      <c r="P16" s="55">
        <v>41074</v>
      </c>
      <c r="Q16" s="56" t="s">
        <v>44</v>
      </c>
      <c r="R16" s="64" t="s">
        <v>55</v>
      </c>
      <c r="T16" s="61"/>
    </row>
    <row r="17" spans="1:20" ht="15" customHeight="1">
      <c r="A17" s="55">
        <v>12</v>
      </c>
      <c r="B17" s="172">
        <v>23</v>
      </c>
      <c r="C17" s="56" t="s">
        <v>51</v>
      </c>
      <c r="D17" s="64" t="s">
        <v>77</v>
      </c>
      <c r="E17" s="64" t="s">
        <v>78</v>
      </c>
      <c r="F17" s="64" t="s">
        <v>69</v>
      </c>
      <c r="G17" s="177">
        <v>3</v>
      </c>
      <c r="H17" s="177">
        <v>999</v>
      </c>
      <c r="I17" s="64" t="s">
        <v>42</v>
      </c>
      <c r="J17" s="64" t="s">
        <v>76</v>
      </c>
      <c r="K17" s="65">
        <v>155</v>
      </c>
      <c r="L17" s="59">
        <v>64243.439999999995</v>
      </c>
      <c r="M17" s="59"/>
      <c r="N17" s="59">
        <f t="shared" si="0"/>
        <v>64243.439999999995</v>
      </c>
      <c r="O17" s="60">
        <v>75950</v>
      </c>
      <c r="P17" s="55">
        <v>41075</v>
      </c>
      <c r="Q17" s="56" t="s">
        <v>44</v>
      </c>
      <c r="R17" s="64" t="s">
        <v>55</v>
      </c>
      <c r="T17" s="61"/>
    </row>
    <row r="18" spans="1:20" ht="15" customHeight="1">
      <c r="A18" s="55">
        <v>13</v>
      </c>
      <c r="B18" s="172">
        <v>24</v>
      </c>
      <c r="C18" s="56" t="s">
        <v>51</v>
      </c>
      <c r="D18" s="64" t="s">
        <v>79</v>
      </c>
      <c r="E18" s="64" t="s">
        <v>80</v>
      </c>
      <c r="F18" s="64" t="s">
        <v>69</v>
      </c>
      <c r="G18" s="177">
        <v>17</v>
      </c>
      <c r="H18" s="177">
        <v>371</v>
      </c>
      <c r="I18" s="64" t="s">
        <v>42</v>
      </c>
      <c r="J18" s="64" t="s">
        <v>81</v>
      </c>
      <c r="K18" s="65">
        <v>220</v>
      </c>
      <c r="L18" s="59">
        <v>20684.099999999999</v>
      </c>
      <c r="M18" s="59"/>
      <c r="N18" s="59">
        <f t="shared" si="0"/>
        <v>20684.099999999999</v>
      </c>
      <c r="O18" s="60">
        <v>107800</v>
      </c>
      <c r="P18" s="55">
        <v>41076</v>
      </c>
      <c r="Q18" s="56" t="s">
        <v>44</v>
      </c>
      <c r="R18" s="64" t="s">
        <v>55</v>
      </c>
      <c r="T18" s="61"/>
    </row>
    <row r="19" spans="1:20" ht="15" customHeight="1">
      <c r="A19" s="55">
        <v>14</v>
      </c>
      <c r="B19" s="172">
        <v>20</v>
      </c>
      <c r="C19" s="56" t="s">
        <v>51</v>
      </c>
      <c r="D19" s="64" t="s">
        <v>82</v>
      </c>
      <c r="E19" s="64" t="s">
        <v>83</v>
      </c>
      <c r="F19" s="64" t="s">
        <v>69</v>
      </c>
      <c r="G19" s="177">
        <v>10</v>
      </c>
      <c r="H19" s="177">
        <v>1</v>
      </c>
      <c r="I19" s="64" t="s">
        <v>42</v>
      </c>
      <c r="J19" s="64"/>
      <c r="K19" s="66">
        <v>332.4</v>
      </c>
      <c r="L19" s="59">
        <v>150368.73000000001</v>
      </c>
      <c r="M19" s="59"/>
      <c r="N19" s="59">
        <f t="shared" si="0"/>
        <v>150368.73000000001</v>
      </c>
      <c r="O19" s="60">
        <v>164538</v>
      </c>
      <c r="P19" s="55">
        <v>41077</v>
      </c>
      <c r="Q19" s="56" t="s">
        <v>44</v>
      </c>
      <c r="R19" s="64" t="s">
        <v>55</v>
      </c>
      <c r="T19" s="61"/>
    </row>
    <row r="20" spans="1:20" ht="15" customHeight="1">
      <c r="A20" s="55">
        <v>15</v>
      </c>
      <c r="B20" s="172">
        <v>27</v>
      </c>
      <c r="C20" s="56" t="s">
        <v>84</v>
      </c>
      <c r="D20" s="57" t="s">
        <v>85</v>
      </c>
      <c r="E20" s="57" t="s">
        <v>40</v>
      </c>
      <c r="F20" s="57" t="s">
        <v>40</v>
      </c>
      <c r="G20" s="175">
        <v>51</v>
      </c>
      <c r="H20" s="175">
        <v>1936</v>
      </c>
      <c r="I20" s="72">
        <v>1</v>
      </c>
      <c r="J20" s="57" t="s">
        <v>47</v>
      </c>
      <c r="K20" s="62">
        <v>890</v>
      </c>
      <c r="L20" s="59">
        <v>534526.16999999993</v>
      </c>
      <c r="M20" s="59"/>
      <c r="N20" s="59">
        <f t="shared" si="0"/>
        <v>534526.16999999993</v>
      </c>
      <c r="O20" s="60">
        <v>1157000</v>
      </c>
      <c r="P20" s="55">
        <v>41078</v>
      </c>
      <c r="Q20" s="56" t="s">
        <v>44</v>
      </c>
      <c r="R20" s="56" t="s">
        <v>40</v>
      </c>
      <c r="T20" s="61"/>
    </row>
    <row r="21" spans="1:20" ht="15" customHeight="1">
      <c r="A21" s="55">
        <v>16</v>
      </c>
      <c r="B21" s="172">
        <v>29</v>
      </c>
      <c r="C21" s="56" t="s">
        <v>86</v>
      </c>
      <c r="D21" s="57" t="s">
        <v>85</v>
      </c>
      <c r="E21" s="57" t="s">
        <v>40</v>
      </c>
      <c r="F21" s="57" t="s">
        <v>40</v>
      </c>
      <c r="G21" s="175">
        <v>51</v>
      </c>
      <c r="H21" s="175">
        <v>1935</v>
      </c>
      <c r="I21" s="72">
        <v>1</v>
      </c>
      <c r="J21" s="57" t="s">
        <v>47</v>
      </c>
      <c r="K21" s="62">
        <v>815</v>
      </c>
      <c r="L21" s="59">
        <v>548328.95999999996</v>
      </c>
      <c r="M21" s="59">
        <v>24649.86</v>
      </c>
      <c r="N21" s="59">
        <f t="shared" si="0"/>
        <v>572978.81999999995</v>
      </c>
      <c r="O21" s="60">
        <v>1059500</v>
      </c>
      <c r="P21" s="55">
        <v>41079</v>
      </c>
      <c r="Q21" s="56" t="s">
        <v>44</v>
      </c>
      <c r="R21" s="56" t="s">
        <v>40</v>
      </c>
      <c r="T21" s="61"/>
    </row>
    <row r="22" spans="1:20" ht="15" customHeight="1">
      <c r="A22" s="55">
        <v>17</v>
      </c>
      <c r="B22" s="172">
        <v>17</v>
      </c>
      <c r="C22" s="56" t="s">
        <v>87</v>
      </c>
      <c r="D22" s="64" t="s">
        <v>88</v>
      </c>
      <c r="E22" s="64" t="s">
        <v>89</v>
      </c>
      <c r="F22" s="64" t="s">
        <v>58</v>
      </c>
      <c r="G22" s="177">
        <v>29</v>
      </c>
      <c r="H22" s="177">
        <v>253</v>
      </c>
      <c r="I22" s="73">
        <v>1</v>
      </c>
      <c r="J22" s="64" t="s">
        <v>90</v>
      </c>
      <c r="K22" s="65">
        <v>414</v>
      </c>
      <c r="L22" s="59">
        <v>380980.27</v>
      </c>
      <c r="M22" s="59"/>
      <c r="N22" s="59">
        <f t="shared" si="0"/>
        <v>380980.27</v>
      </c>
      <c r="O22" s="60">
        <v>235980</v>
      </c>
      <c r="P22" s="55">
        <v>41080</v>
      </c>
      <c r="Q22" s="56" t="s">
        <v>44</v>
      </c>
      <c r="R22" s="64" t="s">
        <v>55</v>
      </c>
      <c r="T22" s="61"/>
    </row>
    <row r="23" spans="1:20" ht="15" customHeight="1">
      <c r="A23" s="55">
        <v>18</v>
      </c>
      <c r="B23" s="172">
        <v>31</v>
      </c>
      <c r="C23" s="56" t="s">
        <v>91</v>
      </c>
      <c r="D23" s="64" t="s">
        <v>92</v>
      </c>
      <c r="E23" s="64" t="s">
        <v>93</v>
      </c>
      <c r="F23" s="64" t="s">
        <v>69</v>
      </c>
      <c r="G23" s="177">
        <v>28</v>
      </c>
      <c r="H23" s="176">
        <v>668</v>
      </c>
      <c r="I23" s="64" t="s">
        <v>94</v>
      </c>
      <c r="J23" s="64" t="s">
        <v>95</v>
      </c>
      <c r="K23" s="65">
        <v>338</v>
      </c>
      <c r="L23" s="59">
        <v>208621.24</v>
      </c>
      <c r="M23" s="59">
        <v>292.8</v>
      </c>
      <c r="N23" s="59">
        <f t="shared" si="0"/>
        <v>208914.03999999998</v>
      </c>
      <c r="O23" s="60">
        <v>135200</v>
      </c>
      <c r="P23" s="55">
        <v>41081</v>
      </c>
      <c r="Q23" s="56" t="s">
        <v>44</v>
      </c>
      <c r="R23" s="64" t="s">
        <v>55</v>
      </c>
      <c r="T23" s="61"/>
    </row>
    <row r="24" spans="1:20" ht="15" customHeight="1">
      <c r="A24" s="55">
        <v>19</v>
      </c>
      <c r="B24" s="172">
        <v>5</v>
      </c>
      <c r="C24" s="56" t="s">
        <v>51</v>
      </c>
      <c r="D24" s="64" t="s">
        <v>96</v>
      </c>
      <c r="E24" s="64" t="s">
        <v>97</v>
      </c>
      <c r="F24" s="64" t="s">
        <v>40</v>
      </c>
      <c r="G24" s="177">
        <v>21</v>
      </c>
      <c r="H24" s="176" t="s">
        <v>98</v>
      </c>
      <c r="I24" s="64" t="s">
        <v>42</v>
      </c>
      <c r="J24" s="64" t="s">
        <v>99</v>
      </c>
      <c r="K24" s="66">
        <v>450</v>
      </c>
      <c r="L24" s="59">
        <v>0</v>
      </c>
      <c r="M24" s="59"/>
      <c r="N24" s="59">
        <f t="shared" si="0"/>
        <v>0</v>
      </c>
      <c r="O24" s="59"/>
      <c r="P24" s="55">
        <v>41084</v>
      </c>
      <c r="Q24" s="56" t="s">
        <v>54</v>
      </c>
      <c r="R24" s="64" t="s">
        <v>55</v>
      </c>
      <c r="T24" s="61"/>
    </row>
    <row r="25" spans="1:20" ht="15" customHeight="1">
      <c r="A25" s="55">
        <v>20</v>
      </c>
      <c r="B25" s="172">
        <v>32</v>
      </c>
      <c r="C25" s="56" t="s">
        <v>100</v>
      </c>
      <c r="D25" s="64" t="s">
        <v>101</v>
      </c>
      <c r="E25" s="64" t="s">
        <v>102</v>
      </c>
      <c r="F25" s="64" t="s">
        <v>69</v>
      </c>
      <c r="G25" s="177">
        <v>21</v>
      </c>
      <c r="H25" s="176" t="s">
        <v>103</v>
      </c>
      <c r="I25" s="73">
        <v>1</v>
      </c>
      <c r="J25" s="64" t="s">
        <v>104</v>
      </c>
      <c r="K25" s="66">
        <v>410</v>
      </c>
      <c r="L25" s="59">
        <v>236432.36</v>
      </c>
      <c r="M25" s="59"/>
      <c r="N25" s="59">
        <f t="shared" si="0"/>
        <v>236432.36</v>
      </c>
      <c r="O25" s="60">
        <v>200900</v>
      </c>
      <c r="P25" s="55">
        <v>41085</v>
      </c>
      <c r="Q25" s="56" t="s">
        <v>44</v>
      </c>
      <c r="R25" s="64" t="s">
        <v>55</v>
      </c>
      <c r="T25" s="61"/>
    </row>
    <row r="26" spans="1:20" ht="15" customHeight="1">
      <c r="A26" s="55">
        <v>21</v>
      </c>
      <c r="B26" s="172">
        <v>33</v>
      </c>
      <c r="C26" s="56" t="s">
        <v>105</v>
      </c>
      <c r="D26" s="57" t="s">
        <v>106</v>
      </c>
      <c r="E26" s="57" t="s">
        <v>40</v>
      </c>
      <c r="F26" s="57" t="s">
        <v>15</v>
      </c>
      <c r="G26" s="174" t="s">
        <v>42</v>
      </c>
      <c r="H26" s="174" t="s">
        <v>42</v>
      </c>
      <c r="I26" s="57" t="s">
        <v>42</v>
      </c>
      <c r="J26" s="57" t="s">
        <v>42</v>
      </c>
      <c r="K26" s="63">
        <v>305.27999999999997</v>
      </c>
      <c r="L26" s="59">
        <v>149611.07999999999</v>
      </c>
      <c r="M26" s="59"/>
      <c r="N26" s="59">
        <f t="shared" si="0"/>
        <v>149611.07999999999</v>
      </c>
      <c r="O26" s="60">
        <v>457919.99999999994</v>
      </c>
      <c r="P26" s="55">
        <v>41086</v>
      </c>
      <c r="Q26" s="56" t="s">
        <v>44</v>
      </c>
      <c r="R26" s="56" t="s">
        <v>40</v>
      </c>
      <c r="T26" s="61"/>
    </row>
    <row r="27" spans="1:20" ht="15" customHeight="1">
      <c r="A27" s="55">
        <v>22</v>
      </c>
      <c r="B27" s="172">
        <v>16</v>
      </c>
      <c r="C27" s="56" t="s">
        <v>51</v>
      </c>
      <c r="D27" s="64" t="s">
        <v>107</v>
      </c>
      <c r="E27" s="64" t="s">
        <v>108</v>
      </c>
      <c r="F27" s="64" t="s">
        <v>69</v>
      </c>
      <c r="G27" s="177">
        <v>11</v>
      </c>
      <c r="H27" s="176" t="s">
        <v>109</v>
      </c>
      <c r="I27" s="64" t="s">
        <v>110</v>
      </c>
      <c r="J27" s="64" t="s">
        <v>111</v>
      </c>
      <c r="K27" s="66">
        <v>700</v>
      </c>
      <c r="L27" s="59">
        <v>93689.73</v>
      </c>
      <c r="M27" s="59"/>
      <c r="N27" s="59">
        <f t="shared" si="0"/>
        <v>93689.73</v>
      </c>
      <c r="O27" s="60">
        <v>343000</v>
      </c>
      <c r="P27" s="55">
        <v>41088</v>
      </c>
      <c r="Q27" s="56" t="s">
        <v>44</v>
      </c>
      <c r="R27" s="64" t="s">
        <v>55</v>
      </c>
      <c r="T27" s="61"/>
    </row>
    <row r="28" spans="1:20" ht="15" customHeight="1">
      <c r="A28" s="55">
        <v>23</v>
      </c>
      <c r="B28" s="172">
        <v>34</v>
      </c>
      <c r="C28" s="74" t="s">
        <v>112</v>
      </c>
      <c r="D28" s="57" t="s">
        <v>106</v>
      </c>
      <c r="E28" s="57" t="s">
        <v>40</v>
      </c>
      <c r="F28" s="57" t="s">
        <v>15</v>
      </c>
      <c r="G28" s="174" t="s">
        <v>113</v>
      </c>
      <c r="H28" s="175">
        <v>3580</v>
      </c>
      <c r="I28" s="57" t="s">
        <v>114</v>
      </c>
      <c r="J28" s="57" t="s">
        <v>47</v>
      </c>
      <c r="K28" s="62">
        <v>700</v>
      </c>
      <c r="L28" s="59">
        <v>868195.63</v>
      </c>
      <c r="M28" s="59"/>
      <c r="N28" s="59">
        <f t="shared" si="0"/>
        <v>868195.63</v>
      </c>
      <c r="O28" s="60">
        <v>1050000</v>
      </c>
      <c r="P28" s="55">
        <v>41089</v>
      </c>
      <c r="Q28" s="56" t="s">
        <v>44</v>
      </c>
      <c r="R28" s="56" t="s">
        <v>40</v>
      </c>
      <c r="T28" s="61"/>
    </row>
    <row r="29" spans="1:20" ht="15" customHeight="1">
      <c r="A29" s="55">
        <v>24</v>
      </c>
      <c r="B29" s="172">
        <v>35</v>
      </c>
      <c r="C29" s="75" t="s">
        <v>115</v>
      </c>
      <c r="D29" s="64" t="s">
        <v>116</v>
      </c>
      <c r="E29" s="64" t="s">
        <v>83</v>
      </c>
      <c r="F29" s="64" t="s">
        <v>69</v>
      </c>
      <c r="G29" s="177">
        <v>6</v>
      </c>
      <c r="H29" s="177">
        <v>721</v>
      </c>
      <c r="I29" s="73">
        <v>1</v>
      </c>
      <c r="J29" s="64" t="s">
        <v>117</v>
      </c>
      <c r="K29" s="65">
        <v>460</v>
      </c>
      <c r="L29" s="59">
        <v>351801</v>
      </c>
      <c r="M29" s="59"/>
      <c r="N29" s="59">
        <f t="shared" si="0"/>
        <v>351801</v>
      </c>
      <c r="O29" s="60">
        <v>227700</v>
      </c>
      <c r="P29" s="55">
        <v>41123</v>
      </c>
      <c r="Q29" s="56" t="s">
        <v>44</v>
      </c>
      <c r="R29" s="64" t="s">
        <v>55</v>
      </c>
      <c r="T29" s="61"/>
    </row>
    <row r="30" spans="1:20">
      <c r="A30" s="55">
        <v>25</v>
      </c>
      <c r="B30" s="172">
        <v>19</v>
      </c>
      <c r="C30" s="56" t="s">
        <v>51</v>
      </c>
      <c r="D30" s="64" t="s">
        <v>118</v>
      </c>
      <c r="E30" s="64" t="s">
        <v>119</v>
      </c>
      <c r="F30" s="64" t="s">
        <v>69</v>
      </c>
      <c r="G30" s="176" t="s">
        <v>42</v>
      </c>
      <c r="H30" s="176" t="s">
        <v>42</v>
      </c>
      <c r="I30" s="64" t="s">
        <v>42</v>
      </c>
      <c r="J30" s="64" t="s">
        <v>42</v>
      </c>
      <c r="K30" s="66">
        <v>100</v>
      </c>
      <c r="L30" s="59">
        <v>0</v>
      </c>
      <c r="M30" s="59"/>
      <c r="N30" s="59">
        <f t="shared" si="0"/>
        <v>0</v>
      </c>
      <c r="O30" s="59"/>
      <c r="P30" s="55">
        <v>42550</v>
      </c>
      <c r="Q30" s="56" t="s">
        <v>54</v>
      </c>
      <c r="R30" s="64" t="s">
        <v>55</v>
      </c>
      <c r="T30" s="61"/>
    </row>
    <row r="31" spans="1:20" ht="15" customHeight="1">
      <c r="A31" s="55">
        <v>26</v>
      </c>
      <c r="B31" s="172">
        <v>36</v>
      </c>
      <c r="C31" s="56" t="s">
        <v>51</v>
      </c>
      <c r="D31" s="56" t="s">
        <v>120</v>
      </c>
      <c r="E31" s="56" t="s">
        <v>121</v>
      </c>
      <c r="F31" s="56" t="s">
        <v>40</v>
      </c>
      <c r="G31" s="76">
        <v>33</v>
      </c>
      <c r="H31" s="76">
        <v>554</v>
      </c>
      <c r="I31" s="76">
        <v>1</v>
      </c>
      <c r="J31" s="76"/>
      <c r="K31" s="66">
        <v>399</v>
      </c>
      <c r="L31" s="59">
        <v>0</v>
      </c>
      <c r="M31" s="59"/>
      <c r="N31" s="59">
        <f t="shared" si="0"/>
        <v>0</v>
      </c>
      <c r="O31" s="59"/>
      <c r="P31" s="55">
        <v>43903</v>
      </c>
      <c r="Q31" s="56" t="s">
        <v>54</v>
      </c>
      <c r="R31" s="64" t="s">
        <v>55</v>
      </c>
    </row>
    <row r="32" spans="1:20" ht="15" customHeight="1">
      <c r="A32" s="55">
        <v>27</v>
      </c>
      <c r="B32" s="172">
        <v>4</v>
      </c>
      <c r="C32" s="56" t="s">
        <v>122</v>
      </c>
      <c r="D32" s="57" t="s">
        <v>123</v>
      </c>
      <c r="E32" s="57" t="s">
        <v>40</v>
      </c>
      <c r="F32" s="57" t="s">
        <v>40</v>
      </c>
      <c r="G32" s="175">
        <v>35</v>
      </c>
      <c r="H32" s="175">
        <v>255</v>
      </c>
      <c r="I32" s="57" t="s">
        <v>124</v>
      </c>
      <c r="J32" s="57" t="s">
        <v>125</v>
      </c>
      <c r="K32" s="63" t="s">
        <v>126</v>
      </c>
      <c r="L32" s="59">
        <v>0</v>
      </c>
      <c r="M32" s="59"/>
      <c r="N32" s="59">
        <f t="shared" si="0"/>
        <v>0</v>
      </c>
      <c r="O32" s="60"/>
      <c r="P32" s="55">
        <v>43908</v>
      </c>
      <c r="Q32" s="56" t="s">
        <v>127</v>
      </c>
      <c r="R32" s="56" t="s">
        <v>40</v>
      </c>
    </row>
    <row r="33" spans="1:20" ht="15" customHeight="1">
      <c r="A33" s="55">
        <v>28</v>
      </c>
      <c r="B33" s="172">
        <v>18</v>
      </c>
      <c r="C33" s="56" t="s">
        <v>51</v>
      </c>
      <c r="D33" s="64" t="s">
        <v>128</v>
      </c>
      <c r="E33" s="64" t="s">
        <v>93</v>
      </c>
      <c r="F33" s="64" t="s">
        <v>69</v>
      </c>
      <c r="G33" s="177">
        <v>28</v>
      </c>
      <c r="H33" s="177">
        <v>502</v>
      </c>
      <c r="I33" s="64" t="s">
        <v>42</v>
      </c>
      <c r="J33" s="64" t="s">
        <v>76</v>
      </c>
      <c r="K33" s="65">
        <v>1020</v>
      </c>
      <c r="L33" s="59">
        <v>0</v>
      </c>
      <c r="M33" s="59"/>
      <c r="N33" s="59">
        <f t="shared" si="0"/>
        <v>0</v>
      </c>
      <c r="O33" s="59"/>
      <c r="P33" s="55">
        <v>43910</v>
      </c>
      <c r="Q33" s="56" t="s">
        <v>54</v>
      </c>
      <c r="R33" s="64" t="s">
        <v>55</v>
      </c>
    </row>
    <row r="34" spans="1:20" ht="15" customHeight="1">
      <c r="A34" s="55">
        <v>29</v>
      </c>
      <c r="B34" s="172">
        <v>21</v>
      </c>
      <c r="C34" s="56" t="s">
        <v>51</v>
      </c>
      <c r="D34" s="64" t="s">
        <v>129</v>
      </c>
      <c r="E34" s="64" t="s">
        <v>102</v>
      </c>
      <c r="F34" s="64" t="s">
        <v>69</v>
      </c>
      <c r="G34" s="177">
        <v>25</v>
      </c>
      <c r="H34" s="177">
        <v>1747</v>
      </c>
      <c r="I34" s="73">
        <v>1</v>
      </c>
      <c r="J34" s="64" t="s">
        <v>76</v>
      </c>
      <c r="K34" s="66">
        <v>250</v>
      </c>
      <c r="L34" s="59">
        <v>0</v>
      </c>
      <c r="M34" s="59"/>
      <c r="N34" s="59">
        <f t="shared" si="0"/>
        <v>0</v>
      </c>
      <c r="O34" s="59"/>
      <c r="P34" s="55">
        <v>43911</v>
      </c>
      <c r="Q34" s="56" t="s">
        <v>54</v>
      </c>
      <c r="R34" s="64" t="s">
        <v>55</v>
      </c>
    </row>
    <row r="35" spans="1:20" ht="15" customHeight="1">
      <c r="A35" s="55">
        <v>30</v>
      </c>
      <c r="B35" s="172">
        <v>25</v>
      </c>
      <c r="C35" s="56" t="s">
        <v>51</v>
      </c>
      <c r="D35" s="64" t="s">
        <v>130</v>
      </c>
      <c r="E35" s="64" t="s">
        <v>131</v>
      </c>
      <c r="F35" s="64" t="s">
        <v>69</v>
      </c>
      <c r="G35" s="177">
        <v>18</v>
      </c>
      <c r="H35" s="176" t="s">
        <v>132</v>
      </c>
      <c r="I35" s="64">
        <v>1</v>
      </c>
      <c r="J35" s="64" t="s">
        <v>133</v>
      </c>
      <c r="K35" s="66">
        <v>135</v>
      </c>
      <c r="L35" s="59">
        <v>87180</v>
      </c>
      <c r="M35" s="59"/>
      <c r="N35" s="59">
        <f t="shared" si="0"/>
        <v>87180</v>
      </c>
      <c r="O35" s="59">
        <v>66150</v>
      </c>
      <c r="P35" s="55">
        <v>43912</v>
      </c>
      <c r="Q35" s="56" t="s">
        <v>44</v>
      </c>
      <c r="R35" s="64" t="s">
        <v>55</v>
      </c>
    </row>
    <row r="36" spans="1:20" ht="15" customHeight="1">
      <c r="A36" s="55">
        <v>31</v>
      </c>
      <c r="B36" s="55"/>
      <c r="C36" s="56" t="s">
        <v>134</v>
      </c>
      <c r="D36" s="56" t="s">
        <v>135</v>
      </c>
      <c r="E36" s="56" t="s">
        <v>40</v>
      </c>
      <c r="F36" s="56" t="s">
        <v>40</v>
      </c>
      <c r="G36" s="76">
        <v>35</v>
      </c>
      <c r="H36" s="76">
        <v>528</v>
      </c>
      <c r="I36" s="76">
        <v>2</v>
      </c>
      <c r="J36" s="56" t="s">
        <v>136</v>
      </c>
      <c r="K36" s="55"/>
      <c r="L36" s="59">
        <v>40000</v>
      </c>
      <c r="M36" s="59"/>
      <c r="N36" s="59">
        <f t="shared" si="0"/>
        <v>40000</v>
      </c>
      <c r="O36" s="60">
        <v>0</v>
      </c>
      <c r="P36" s="55">
        <v>44595</v>
      </c>
      <c r="Q36" s="56" t="s">
        <v>44</v>
      </c>
      <c r="R36" s="64" t="s">
        <v>40</v>
      </c>
    </row>
    <row r="37" spans="1:20" ht="26.25">
      <c r="A37" s="55">
        <v>32</v>
      </c>
      <c r="B37" s="55"/>
      <c r="C37" s="77" t="s">
        <v>43</v>
      </c>
      <c r="D37" s="78" t="s">
        <v>137</v>
      </c>
      <c r="E37" s="78" t="s">
        <v>40</v>
      </c>
      <c r="F37" s="78" t="s">
        <v>40</v>
      </c>
      <c r="G37" s="184">
        <v>45</v>
      </c>
      <c r="H37" s="179" t="s">
        <v>138</v>
      </c>
      <c r="I37" s="78" t="s">
        <v>42</v>
      </c>
      <c r="J37" s="78" t="s">
        <v>43</v>
      </c>
      <c r="K37" s="79">
        <v>11670</v>
      </c>
      <c r="L37" s="80">
        <v>1956500</v>
      </c>
      <c r="M37" s="59"/>
      <c r="N37" s="59">
        <f t="shared" si="0"/>
        <v>1956500</v>
      </c>
      <c r="O37" s="81">
        <v>2316496</v>
      </c>
      <c r="P37" s="82">
        <v>44933</v>
      </c>
      <c r="Q37" s="77" t="s">
        <v>44</v>
      </c>
      <c r="R37" s="77" t="s">
        <v>40</v>
      </c>
    </row>
    <row r="38" spans="1:20">
      <c r="A38" s="55">
        <v>33</v>
      </c>
      <c r="B38" s="55">
        <v>60</v>
      </c>
      <c r="C38" s="56" t="s">
        <v>139</v>
      </c>
      <c r="D38" s="56" t="s">
        <v>140</v>
      </c>
      <c r="E38" s="56" t="s">
        <v>141</v>
      </c>
      <c r="F38" s="64" t="s">
        <v>40</v>
      </c>
      <c r="G38" s="76">
        <v>10</v>
      </c>
      <c r="H38" s="76">
        <v>25</v>
      </c>
      <c r="I38" s="76">
        <v>1</v>
      </c>
      <c r="J38" s="56"/>
      <c r="K38" s="55">
        <v>195</v>
      </c>
      <c r="L38" s="59">
        <v>0</v>
      </c>
      <c r="M38" s="59"/>
      <c r="N38" s="59">
        <f t="shared" si="0"/>
        <v>0</v>
      </c>
      <c r="O38" s="59"/>
      <c r="P38" s="55">
        <v>54063</v>
      </c>
      <c r="Q38" s="56" t="s">
        <v>54</v>
      </c>
      <c r="R38" s="64" t="s">
        <v>55</v>
      </c>
    </row>
    <row r="39" spans="1:20" s="83" customFormat="1" ht="12.75">
      <c r="A39" s="55">
        <v>34</v>
      </c>
      <c r="B39" s="55">
        <v>61</v>
      </c>
      <c r="C39" s="56" t="s">
        <v>139</v>
      </c>
      <c r="D39" s="56" t="s">
        <v>142</v>
      </c>
      <c r="E39" s="56" t="s">
        <v>58</v>
      </c>
      <c r="F39" s="64" t="s">
        <v>58</v>
      </c>
      <c r="G39" s="76">
        <v>19</v>
      </c>
      <c r="H39" s="76">
        <v>607</v>
      </c>
      <c r="I39" s="76"/>
      <c r="J39" s="56"/>
      <c r="K39" s="55">
        <v>210</v>
      </c>
      <c r="L39" s="59">
        <v>0</v>
      </c>
      <c r="M39" s="59"/>
      <c r="N39" s="59">
        <f t="shared" si="0"/>
        <v>0</v>
      </c>
      <c r="O39" s="59"/>
      <c r="P39" s="55">
        <v>54064</v>
      </c>
      <c r="Q39" s="56" t="s">
        <v>54</v>
      </c>
      <c r="R39" s="64" t="s">
        <v>55</v>
      </c>
    </row>
    <row r="40" spans="1:20" s="83" customFormat="1" ht="12.75">
      <c r="A40" s="55">
        <v>35</v>
      </c>
      <c r="B40" s="55">
        <v>59</v>
      </c>
      <c r="C40" s="56" t="s">
        <v>143</v>
      </c>
      <c r="D40" s="56" t="s">
        <v>144</v>
      </c>
      <c r="E40" s="56" t="s">
        <v>40</v>
      </c>
      <c r="F40" s="56" t="s">
        <v>15</v>
      </c>
      <c r="G40" s="76">
        <v>33</v>
      </c>
      <c r="H40" s="76" t="s">
        <v>145</v>
      </c>
      <c r="I40" s="76"/>
      <c r="J40" s="56"/>
      <c r="K40" s="55"/>
      <c r="L40" s="59">
        <v>0</v>
      </c>
      <c r="M40" s="59"/>
      <c r="N40" s="59">
        <f t="shared" si="0"/>
        <v>0</v>
      </c>
      <c r="O40" s="59"/>
      <c r="P40" s="55">
        <v>54914</v>
      </c>
      <c r="Q40" s="56" t="s">
        <v>54</v>
      </c>
      <c r="R40" s="64" t="s">
        <v>40</v>
      </c>
    </row>
    <row r="41" spans="1:20" ht="15.75" thickBot="1">
      <c r="L41" s="84">
        <f>SUM(L6:L40)</f>
        <v>46646971.506700002</v>
      </c>
      <c r="M41" s="84">
        <f>SUM(M6:M38)</f>
        <v>707937.80660000001</v>
      </c>
      <c r="N41" s="85">
        <f>SUM(N6:N38)</f>
        <v>47354909.313300006</v>
      </c>
      <c r="O41" s="84">
        <f>SUM(O6:O38)</f>
        <v>59681044</v>
      </c>
      <c r="T41" s="61"/>
    </row>
    <row r="42" spans="1:20" ht="15.75" thickTop="1">
      <c r="M42" s="61"/>
      <c r="N42" s="61">
        <f>L41+M41-N41</f>
        <v>0</v>
      </c>
      <c r="O42" s="61"/>
      <c r="T42" s="61"/>
    </row>
    <row r="43" spans="1:20">
      <c r="N43" s="61"/>
      <c r="O43" s="61"/>
      <c r="T43" s="61"/>
    </row>
    <row r="44" spans="1:20">
      <c r="N44" s="61"/>
      <c r="O44" s="61"/>
      <c r="T44" s="61"/>
    </row>
    <row r="45" spans="1:20">
      <c r="M45" s="61"/>
      <c r="N45" s="61"/>
      <c r="O45" s="61"/>
      <c r="T45" s="61"/>
    </row>
    <row r="46" spans="1:20">
      <c r="M46" s="61"/>
      <c r="N46" s="61"/>
      <c r="O46" s="61"/>
      <c r="T46" s="61"/>
    </row>
    <row r="47" spans="1:20">
      <c r="M47" s="61"/>
      <c r="N47" s="61"/>
      <c r="O47" s="61"/>
      <c r="T47" s="61"/>
    </row>
    <row r="48" spans="1:20">
      <c r="M48" s="61"/>
      <c r="N48" s="61"/>
      <c r="O48" s="61"/>
      <c r="T48" s="61"/>
    </row>
    <row r="49" spans="3:20">
      <c r="M49" s="61"/>
      <c r="N49" s="61"/>
      <c r="O49" s="61"/>
      <c r="T49" s="61"/>
    </row>
    <row r="50" spans="3:20">
      <c r="M50" s="61"/>
      <c r="N50" s="61"/>
      <c r="O50" s="61"/>
      <c r="T50" s="61"/>
    </row>
    <row r="51" spans="3:20">
      <c r="M51" s="61"/>
      <c r="N51" s="61"/>
      <c r="O51" s="61"/>
      <c r="T51" s="61"/>
    </row>
    <row r="52" spans="3:20" ht="15.75">
      <c r="M52" s="86"/>
    </row>
    <row r="53" spans="3:20" ht="15.75">
      <c r="C53" s="44" t="s">
        <v>146</v>
      </c>
      <c r="M53" s="86"/>
    </row>
    <row r="54" spans="3:20" ht="15.75">
      <c r="M54" s="86"/>
    </row>
    <row r="55" spans="3:20" ht="15.75" thickBot="1">
      <c r="C55" s="44" t="s">
        <v>147</v>
      </c>
      <c r="D55" s="87"/>
      <c r="E55" s="88">
        <v>33093648.09</v>
      </c>
      <c r="F55" s="89"/>
      <c r="G55" s="185"/>
      <c r="H55" s="180" t="s">
        <v>43</v>
      </c>
      <c r="I55" s="89"/>
      <c r="J55" s="89"/>
      <c r="K55" s="90"/>
      <c r="L55" s="91">
        <v>1956500</v>
      </c>
      <c r="N55" s="61">
        <v>4244668.0599999996</v>
      </c>
    </row>
    <row r="56" spans="3:20" ht="15.75" thickTop="1">
      <c r="C56" s="44" t="s">
        <v>148</v>
      </c>
      <c r="D56" s="92"/>
      <c r="E56" s="93">
        <v>87180</v>
      </c>
      <c r="F56" s="319">
        <f>SUM(E55:E56)</f>
        <v>33180828.09</v>
      </c>
      <c r="G56" s="320"/>
      <c r="H56" s="181" t="s">
        <v>149</v>
      </c>
      <c r="I56" s="83"/>
      <c r="J56" s="83"/>
      <c r="K56" s="94"/>
      <c r="L56" s="95">
        <f>L41-L55</f>
        <v>44690471.506700002</v>
      </c>
      <c r="N56" s="61">
        <f>N55-M41</f>
        <v>3536730.2533999998</v>
      </c>
    </row>
    <row r="57" spans="3:20" ht="15.75">
      <c r="C57" s="44" t="s">
        <v>150</v>
      </c>
      <c r="D57" s="92"/>
      <c r="E57" s="96">
        <v>384883.6</v>
      </c>
      <c r="F57" s="319">
        <v>384883.6</v>
      </c>
      <c r="G57" s="320"/>
      <c r="H57" s="181" t="s">
        <v>151</v>
      </c>
      <c r="I57" s="83"/>
      <c r="J57" s="83"/>
      <c r="K57" s="94"/>
      <c r="L57" s="97">
        <f>L58-L56</f>
        <v>-8173457.020100005</v>
      </c>
    </row>
    <row r="58" spans="3:20" ht="15.75" thickBot="1">
      <c r="C58" s="44" t="s">
        <v>152</v>
      </c>
      <c r="D58" s="92"/>
      <c r="E58" s="93">
        <v>2243364.9900000002</v>
      </c>
      <c r="F58" s="319">
        <v>2243364.9900000002</v>
      </c>
      <c r="G58" s="320"/>
      <c r="H58" s="181" t="s">
        <v>153</v>
      </c>
      <c r="I58" s="83"/>
      <c r="J58" s="83"/>
      <c r="K58" s="94"/>
      <c r="L58" s="91">
        <f>F61</f>
        <v>36517014.486599997</v>
      </c>
      <c r="M58" s="98"/>
      <c r="N58" s="98"/>
    </row>
    <row r="59" spans="3:20" ht="15.75" thickTop="1">
      <c r="C59" s="44" t="s">
        <v>154</v>
      </c>
      <c r="D59" s="92"/>
      <c r="E59" s="93">
        <f>M41</f>
        <v>707937.80660000001</v>
      </c>
      <c r="F59" s="314">
        <f>E59</f>
        <v>707937.80660000001</v>
      </c>
      <c r="G59" s="315"/>
      <c r="H59" s="181"/>
      <c r="I59" s="83"/>
      <c r="J59" s="83"/>
      <c r="K59" s="94"/>
      <c r="L59" s="95"/>
      <c r="M59" s="98"/>
      <c r="N59" s="98"/>
    </row>
    <row r="60" spans="3:20" ht="15.75" thickBot="1">
      <c r="C60" s="44" t="s">
        <v>155</v>
      </c>
      <c r="D60" s="92"/>
      <c r="E60" s="93"/>
      <c r="F60" s="99"/>
      <c r="G60" s="186"/>
      <c r="H60" s="181"/>
      <c r="I60" s="83"/>
      <c r="J60" s="83"/>
      <c r="K60" s="94"/>
      <c r="L60" s="95"/>
      <c r="M60" s="98"/>
      <c r="N60" s="98"/>
    </row>
    <row r="61" spans="3:20" ht="15.75" thickTop="1">
      <c r="C61" s="44" t="s">
        <v>156</v>
      </c>
      <c r="D61" s="100"/>
      <c r="E61" s="101">
        <f>SUM(E55:E59)</f>
        <v>36517014.486599997</v>
      </c>
      <c r="F61" s="312">
        <f>SUM(F56:G59)</f>
        <v>36517014.486599997</v>
      </c>
      <c r="G61" s="313">
        <f>SUM(F56:G58)</f>
        <v>35809076.68</v>
      </c>
      <c r="H61" s="182"/>
      <c r="I61" s="102"/>
      <c r="J61" s="102"/>
      <c r="K61" s="103"/>
      <c r="L61" s="104">
        <f>SUM(L55:L57)</f>
        <v>38473514.486599997</v>
      </c>
      <c r="M61" s="105" t="s">
        <v>157</v>
      </c>
      <c r="N61" s="61">
        <f>N41-'[1]Immobili proprietà città di KR'!L16-'[1]Imm.li di proprieta sul terr.'!L20</f>
        <v>16134970.328200009</v>
      </c>
      <c r="O61" s="61">
        <f>O41-'[1]Immobili proprietà città di KR'!M16-'[1]Imm.li di proprieta sul terr.'!M20</f>
        <v>8667018</v>
      </c>
    </row>
    <row r="63" spans="3:20" ht="15.75" thickBot="1">
      <c r="C63" s="87" t="s">
        <v>43</v>
      </c>
      <c r="D63" s="89"/>
      <c r="E63" s="91">
        <v>1956500</v>
      </c>
      <c r="F63" s="314">
        <f>E63</f>
        <v>1956500</v>
      </c>
      <c r="G63" s="315">
        <v>1956500</v>
      </c>
    </row>
    <row r="64" spans="3:20" ht="15.75" thickTop="1"/>
    <row r="65" spans="3:7" ht="15.75">
      <c r="C65" s="44" t="s">
        <v>158</v>
      </c>
      <c r="D65" s="83"/>
      <c r="E65" s="97">
        <f>SUM(E61:E63)</f>
        <v>38473514.486599997</v>
      </c>
      <c r="F65" s="316">
        <f>SUM(F61:F63)</f>
        <v>38473514.486599997</v>
      </c>
      <c r="G65" s="317"/>
    </row>
  </sheetData>
  <mergeCells count="9">
    <mergeCell ref="F61:G61"/>
    <mergeCell ref="F63:G63"/>
    <mergeCell ref="F65:G65"/>
    <mergeCell ref="C2:K2"/>
    <mergeCell ref="C3:K3"/>
    <mergeCell ref="F56:G56"/>
    <mergeCell ref="F57:G57"/>
    <mergeCell ref="F58:G58"/>
    <mergeCell ref="F59:G59"/>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P37"/>
  <sheetViews>
    <sheetView topLeftCell="D1" zoomScale="90" zoomScaleNormal="90" workbookViewId="0">
      <selection activeCell="F28" sqref="F28"/>
    </sheetView>
  </sheetViews>
  <sheetFormatPr defaultRowHeight="15"/>
  <cols>
    <col min="1" max="1" width="4" customWidth="1"/>
    <col min="2" max="2" width="6.42578125" customWidth="1"/>
    <col min="3" max="3" width="24" customWidth="1"/>
    <col min="4" max="4" width="15.140625" customWidth="1"/>
    <col min="5" max="5" width="10.85546875" customWidth="1"/>
    <col min="6" max="6" width="10.28515625" customWidth="1"/>
    <col min="12" max="12" width="13.42578125" customWidth="1"/>
    <col min="13" max="13" width="13.85546875" customWidth="1"/>
    <col min="15" max="15" width="9.42578125" customWidth="1"/>
    <col min="16" max="16" width="9.7109375" customWidth="1"/>
    <col min="18" max="18" width="10" bestFit="1" customWidth="1"/>
  </cols>
  <sheetData>
    <row r="1" spans="1:16">
      <c r="A1" s="118"/>
      <c r="B1" s="46"/>
      <c r="C1" s="44"/>
      <c r="D1" s="44"/>
      <c r="E1" s="44"/>
      <c r="F1" s="44"/>
      <c r="G1" s="46"/>
      <c r="H1" s="46"/>
      <c r="I1" s="46"/>
      <c r="J1" s="46"/>
      <c r="K1" s="46"/>
      <c r="L1" s="119"/>
      <c r="M1" s="44"/>
      <c r="N1" s="46"/>
      <c r="O1" s="44"/>
      <c r="P1" s="44"/>
    </row>
    <row r="2" spans="1:16" ht="15.75">
      <c r="A2" s="118"/>
      <c r="B2" s="46"/>
      <c r="C2" s="322" t="s">
        <v>162</v>
      </c>
      <c r="D2" s="322"/>
      <c r="E2" s="322"/>
      <c r="F2" s="322"/>
      <c r="G2" s="322"/>
      <c r="H2" s="322"/>
      <c r="I2" s="322"/>
      <c r="J2" s="322"/>
      <c r="K2" s="322"/>
      <c r="L2" s="120"/>
      <c r="M2" s="44"/>
      <c r="N2" s="46"/>
      <c r="O2" s="44"/>
      <c r="P2" s="44"/>
    </row>
    <row r="3" spans="1:16">
      <c r="A3" s="118"/>
      <c r="B3" s="46"/>
      <c r="C3" s="44"/>
      <c r="D3" s="44"/>
      <c r="E3" s="44"/>
      <c r="F3" s="44"/>
      <c r="G3" s="46"/>
      <c r="H3" s="46"/>
      <c r="I3" s="46"/>
      <c r="J3" s="46"/>
      <c r="K3" s="46"/>
      <c r="L3" s="119"/>
      <c r="M3" s="44"/>
      <c r="N3" s="46"/>
      <c r="O3" s="44"/>
      <c r="P3" s="44"/>
    </row>
    <row r="4" spans="1:16" ht="29.25" customHeight="1">
      <c r="A4" s="121" t="s">
        <v>163</v>
      </c>
      <c r="B4" s="122" t="s">
        <v>20</v>
      </c>
      <c r="C4" s="123" t="s">
        <v>22</v>
      </c>
      <c r="D4" s="123" t="s">
        <v>23</v>
      </c>
      <c r="E4" s="123" t="s">
        <v>24</v>
      </c>
      <c r="F4" s="124" t="s">
        <v>25</v>
      </c>
      <c r="G4" s="123" t="s">
        <v>164</v>
      </c>
      <c r="H4" s="123" t="s">
        <v>27</v>
      </c>
      <c r="I4" s="123" t="s">
        <v>165</v>
      </c>
      <c r="J4" s="123" t="s">
        <v>29</v>
      </c>
      <c r="K4" s="123" t="s">
        <v>166</v>
      </c>
      <c r="L4" s="125" t="s">
        <v>167</v>
      </c>
      <c r="M4" s="125" t="s">
        <v>168</v>
      </c>
      <c r="N4" s="125" t="s">
        <v>169</v>
      </c>
      <c r="O4" s="123" t="s">
        <v>36</v>
      </c>
      <c r="P4" s="126" t="s">
        <v>170</v>
      </c>
    </row>
    <row r="5" spans="1:16" ht="15.75" customHeight="1">
      <c r="A5" s="118"/>
      <c r="B5" s="127">
        <v>1</v>
      </c>
      <c r="C5" s="128" t="s">
        <v>38</v>
      </c>
      <c r="D5" s="74" t="s">
        <v>39</v>
      </c>
      <c r="E5" s="74" t="s">
        <v>40</v>
      </c>
      <c r="F5" s="74" t="s">
        <v>15</v>
      </c>
      <c r="G5" s="129">
        <v>45</v>
      </c>
      <c r="H5" s="130" t="s">
        <v>41</v>
      </c>
      <c r="I5" s="130" t="s">
        <v>42</v>
      </c>
      <c r="J5" s="130" t="s">
        <v>43</v>
      </c>
      <c r="K5" s="131">
        <v>39600</v>
      </c>
      <c r="L5" s="132">
        <v>30662619.370000001</v>
      </c>
      <c r="M5" s="133">
        <v>40000000</v>
      </c>
      <c r="N5" s="127">
        <v>41061</v>
      </c>
      <c r="O5" s="128" t="s">
        <v>44</v>
      </c>
      <c r="P5" s="128" t="s">
        <v>40</v>
      </c>
    </row>
    <row r="6" spans="1:16" ht="15.75" customHeight="1">
      <c r="A6" s="118"/>
      <c r="B6" s="127">
        <v>2</v>
      </c>
      <c r="C6" s="128" t="s">
        <v>45</v>
      </c>
      <c r="D6" s="74" t="s">
        <v>46</v>
      </c>
      <c r="E6" s="74" t="s">
        <v>40</v>
      </c>
      <c r="F6" s="74" t="s">
        <v>40</v>
      </c>
      <c r="G6" s="129">
        <v>38</v>
      </c>
      <c r="H6" s="129">
        <v>213</v>
      </c>
      <c r="I6" s="130" t="s">
        <v>42</v>
      </c>
      <c r="J6" s="130" t="s">
        <v>47</v>
      </c>
      <c r="K6" s="129">
        <v>914</v>
      </c>
      <c r="L6" s="132">
        <v>691072.6</v>
      </c>
      <c r="M6" s="133">
        <v>1495000</v>
      </c>
      <c r="N6" s="127">
        <v>41062</v>
      </c>
      <c r="O6" s="128" t="s">
        <v>44</v>
      </c>
      <c r="P6" s="128" t="s">
        <v>40</v>
      </c>
    </row>
    <row r="7" spans="1:16" ht="15.75" customHeight="1">
      <c r="A7" s="118">
        <v>1</v>
      </c>
      <c r="B7" s="127">
        <v>3</v>
      </c>
      <c r="C7" s="128" t="s">
        <v>171</v>
      </c>
      <c r="D7" s="74" t="s">
        <v>46</v>
      </c>
      <c r="E7" s="74" t="s">
        <v>40</v>
      </c>
      <c r="F7" s="74" t="s">
        <v>40</v>
      </c>
      <c r="G7" s="129">
        <v>38</v>
      </c>
      <c r="H7" s="130">
        <v>192</v>
      </c>
      <c r="I7" s="130" t="s">
        <v>42</v>
      </c>
      <c r="J7" s="130" t="s">
        <v>42</v>
      </c>
      <c r="K7" s="130">
        <v>1130</v>
      </c>
      <c r="L7" s="132">
        <f>'[2]Elenco Unico Analitico'!N8</f>
        <v>896958.89</v>
      </c>
      <c r="M7" s="133">
        <v>1704960</v>
      </c>
      <c r="N7" s="127">
        <v>41063</v>
      </c>
      <c r="O7" s="128" t="s">
        <v>44</v>
      </c>
      <c r="P7" s="128" t="s">
        <v>40</v>
      </c>
    </row>
    <row r="8" spans="1:16" ht="15.75" customHeight="1">
      <c r="A8" s="118"/>
      <c r="B8" s="127">
        <v>4</v>
      </c>
      <c r="C8" s="128" t="s">
        <v>49</v>
      </c>
      <c r="D8" s="74" t="s">
        <v>39</v>
      </c>
      <c r="E8" s="74" t="s">
        <v>40</v>
      </c>
      <c r="F8" s="74" t="s">
        <v>15</v>
      </c>
      <c r="G8" s="130" t="s">
        <v>42</v>
      </c>
      <c r="H8" s="130" t="s">
        <v>50</v>
      </c>
      <c r="I8" s="130" t="s">
        <v>42</v>
      </c>
      <c r="J8" s="130" t="s">
        <v>42</v>
      </c>
      <c r="K8" s="130">
        <v>1138</v>
      </c>
      <c r="L8" s="132">
        <v>656440.48</v>
      </c>
      <c r="M8" s="133">
        <v>1707000</v>
      </c>
      <c r="N8" s="127">
        <v>41064</v>
      </c>
      <c r="O8" s="128" t="s">
        <v>44</v>
      </c>
      <c r="P8" s="128" t="s">
        <v>40</v>
      </c>
    </row>
    <row r="9" spans="1:16" ht="15.75" customHeight="1">
      <c r="A9" s="118"/>
      <c r="B9" s="127">
        <v>6</v>
      </c>
      <c r="C9" s="128" t="s">
        <v>56</v>
      </c>
      <c r="D9" s="75" t="s">
        <v>57</v>
      </c>
      <c r="E9" s="75" t="s">
        <v>58</v>
      </c>
      <c r="F9" s="75" t="s">
        <v>58</v>
      </c>
      <c r="G9" s="134" t="s">
        <v>59</v>
      </c>
      <c r="H9" s="134" t="s">
        <v>60</v>
      </c>
      <c r="I9" s="134" t="s">
        <v>42</v>
      </c>
      <c r="J9" s="134" t="s">
        <v>61</v>
      </c>
      <c r="K9" s="134">
        <v>5665</v>
      </c>
      <c r="L9" s="132">
        <v>2562034.59</v>
      </c>
      <c r="M9" s="133">
        <v>2775850</v>
      </c>
      <c r="N9" s="127">
        <v>41066</v>
      </c>
      <c r="O9" s="128" t="s">
        <v>44</v>
      </c>
      <c r="P9" s="75" t="s">
        <v>55</v>
      </c>
    </row>
    <row r="10" spans="1:16" ht="15.75" customHeight="1">
      <c r="A10" s="118"/>
      <c r="B10" s="127">
        <v>7</v>
      </c>
      <c r="C10" s="128" t="s">
        <v>51</v>
      </c>
      <c r="D10" s="75" t="s">
        <v>62</v>
      </c>
      <c r="E10" s="75" t="s">
        <v>63</v>
      </c>
      <c r="F10" s="75" t="s">
        <v>40</v>
      </c>
      <c r="G10" s="135">
        <v>10</v>
      </c>
      <c r="H10" s="135">
        <v>226</v>
      </c>
      <c r="I10" s="134" t="s">
        <v>42</v>
      </c>
      <c r="J10" s="134" t="s">
        <v>61</v>
      </c>
      <c r="K10" s="134">
        <v>180</v>
      </c>
      <c r="L10" s="132">
        <f>'[2]Elenco Unico Analitico'!N12</f>
        <v>42452.7</v>
      </c>
      <c r="M10" s="133">
        <v>88200</v>
      </c>
      <c r="N10" s="127">
        <v>41070</v>
      </c>
      <c r="O10" s="128" t="s">
        <v>44</v>
      </c>
      <c r="P10" s="75" t="s">
        <v>55</v>
      </c>
    </row>
    <row r="11" spans="1:16" ht="15.75" customHeight="1">
      <c r="A11" s="118"/>
      <c r="B11" s="127">
        <v>8</v>
      </c>
      <c r="C11" s="128" t="s">
        <v>51</v>
      </c>
      <c r="D11" s="75" t="s">
        <v>64</v>
      </c>
      <c r="E11" s="75" t="s">
        <v>65</v>
      </c>
      <c r="F11" s="75" t="s">
        <v>40</v>
      </c>
      <c r="G11" s="135">
        <v>24</v>
      </c>
      <c r="H11" s="135">
        <v>45</v>
      </c>
      <c r="I11" s="134" t="s">
        <v>42</v>
      </c>
      <c r="J11" s="134" t="s">
        <v>61</v>
      </c>
      <c r="K11" s="135">
        <v>140</v>
      </c>
      <c r="L11" s="132">
        <f>'[2]Elenco Unico Analitico'!N13</f>
        <v>70316.36</v>
      </c>
      <c r="M11" s="133">
        <v>68600</v>
      </c>
      <c r="N11" s="127">
        <v>41071</v>
      </c>
      <c r="O11" s="128" t="s">
        <v>44</v>
      </c>
      <c r="P11" s="75" t="s">
        <v>55</v>
      </c>
    </row>
    <row r="12" spans="1:16" ht="15.75" customHeight="1">
      <c r="A12" s="118"/>
      <c r="B12" s="127">
        <v>9</v>
      </c>
      <c r="C12" s="128" t="s">
        <v>66</v>
      </c>
      <c r="D12" s="75" t="s">
        <v>67</v>
      </c>
      <c r="E12" s="75" t="s">
        <v>68</v>
      </c>
      <c r="F12" s="75" t="s">
        <v>69</v>
      </c>
      <c r="G12" s="135">
        <v>28</v>
      </c>
      <c r="H12" s="134" t="s">
        <v>70</v>
      </c>
      <c r="I12" s="134" t="s">
        <v>42</v>
      </c>
      <c r="J12" s="134" t="s">
        <v>71</v>
      </c>
      <c r="K12" s="134">
        <v>4832</v>
      </c>
      <c r="L12" s="132">
        <v>2391291.64</v>
      </c>
      <c r="M12" s="133">
        <v>3140800</v>
      </c>
      <c r="N12" s="127">
        <v>41072</v>
      </c>
      <c r="O12" s="128" t="s">
        <v>44</v>
      </c>
      <c r="P12" s="136" t="s">
        <v>55</v>
      </c>
    </row>
    <row r="13" spans="1:16" ht="15.75" customHeight="1">
      <c r="A13" s="118"/>
      <c r="B13" s="127">
        <v>10</v>
      </c>
      <c r="C13" s="128" t="s">
        <v>51</v>
      </c>
      <c r="D13" s="75" t="s">
        <v>72</v>
      </c>
      <c r="E13" s="75" t="s">
        <v>73</v>
      </c>
      <c r="F13" s="75" t="s">
        <v>69</v>
      </c>
      <c r="G13" s="135">
        <v>49</v>
      </c>
      <c r="H13" s="135">
        <v>37</v>
      </c>
      <c r="I13" s="134" t="s">
        <v>42</v>
      </c>
      <c r="J13" s="134" t="s">
        <v>61</v>
      </c>
      <c r="K13" s="135">
        <v>2050</v>
      </c>
      <c r="L13" s="132">
        <f>'[2]Elenco Unico Analitico'!N15</f>
        <v>413859.3884</v>
      </c>
      <c r="M13" s="133">
        <v>1004500</v>
      </c>
      <c r="N13" s="127">
        <v>41073</v>
      </c>
      <c r="O13" s="128" t="s">
        <v>44</v>
      </c>
      <c r="P13" s="75" t="s">
        <v>55</v>
      </c>
    </row>
    <row r="14" spans="1:16" ht="15.75" customHeight="1">
      <c r="A14" s="118"/>
      <c r="B14" s="127">
        <v>11</v>
      </c>
      <c r="C14" s="128" t="s">
        <v>51</v>
      </c>
      <c r="D14" s="75" t="s">
        <v>74</v>
      </c>
      <c r="E14" s="75" t="s">
        <v>75</v>
      </c>
      <c r="F14" s="75" t="s">
        <v>69</v>
      </c>
      <c r="G14" s="135">
        <v>17</v>
      </c>
      <c r="H14" s="135">
        <v>242</v>
      </c>
      <c r="I14" s="134" t="s">
        <v>42</v>
      </c>
      <c r="J14" s="134" t="s">
        <v>76</v>
      </c>
      <c r="K14" s="135">
        <v>200</v>
      </c>
      <c r="L14" s="132">
        <f>'[2]Elenco Unico Analitico'!N16</f>
        <v>82611.349999999991</v>
      </c>
      <c r="M14" s="133">
        <v>98000</v>
      </c>
      <c r="N14" s="127">
        <v>41074</v>
      </c>
      <c r="O14" s="128" t="s">
        <v>44</v>
      </c>
      <c r="P14" s="75" t="s">
        <v>55</v>
      </c>
    </row>
    <row r="15" spans="1:16" ht="15.75" customHeight="1">
      <c r="A15" s="137"/>
      <c r="B15" s="127">
        <v>12</v>
      </c>
      <c r="C15" s="138" t="s">
        <v>51</v>
      </c>
      <c r="D15" s="75" t="s">
        <v>77</v>
      </c>
      <c r="E15" s="75" t="s">
        <v>172</v>
      </c>
      <c r="F15" s="75" t="s">
        <v>69</v>
      </c>
      <c r="G15" s="135">
        <v>3</v>
      </c>
      <c r="H15" s="135">
        <v>999</v>
      </c>
      <c r="I15" s="134" t="s">
        <v>42</v>
      </c>
      <c r="J15" s="134" t="s">
        <v>76</v>
      </c>
      <c r="K15" s="135">
        <v>155</v>
      </c>
      <c r="L15" s="132">
        <f>'[2]Elenco Unico Analitico'!N17</f>
        <v>64243.439999999995</v>
      </c>
      <c r="M15" s="139">
        <v>75950</v>
      </c>
      <c r="N15" s="127">
        <v>41075</v>
      </c>
      <c r="O15" s="138" t="s">
        <v>44</v>
      </c>
      <c r="P15" s="75" t="s">
        <v>55</v>
      </c>
    </row>
    <row r="16" spans="1:16" ht="15.75" customHeight="1">
      <c r="A16" s="118"/>
      <c r="B16" s="127">
        <v>13</v>
      </c>
      <c r="C16" s="128" t="s">
        <v>51</v>
      </c>
      <c r="D16" s="75" t="s">
        <v>79</v>
      </c>
      <c r="E16" s="75" t="s">
        <v>80</v>
      </c>
      <c r="F16" s="75" t="s">
        <v>69</v>
      </c>
      <c r="G16" s="135">
        <v>17</v>
      </c>
      <c r="H16" s="135">
        <v>371</v>
      </c>
      <c r="I16" s="134" t="s">
        <v>42</v>
      </c>
      <c r="J16" s="134" t="s">
        <v>81</v>
      </c>
      <c r="K16" s="135">
        <v>220</v>
      </c>
      <c r="L16" s="132">
        <f>'[2]Elenco Unico Analitico'!N18</f>
        <v>20684.099999999999</v>
      </c>
      <c r="M16" s="133">
        <v>107800</v>
      </c>
      <c r="N16" s="127">
        <v>41076</v>
      </c>
      <c r="O16" s="128" t="s">
        <v>44</v>
      </c>
      <c r="P16" s="75" t="s">
        <v>55</v>
      </c>
    </row>
    <row r="17" spans="1:16" ht="15.75" customHeight="1">
      <c r="A17" s="118"/>
      <c r="B17" s="127">
        <v>14</v>
      </c>
      <c r="C17" s="128" t="s">
        <v>51</v>
      </c>
      <c r="D17" s="75" t="s">
        <v>173</v>
      </c>
      <c r="E17" s="75" t="s">
        <v>83</v>
      </c>
      <c r="F17" s="75" t="s">
        <v>69</v>
      </c>
      <c r="G17" s="135">
        <v>10</v>
      </c>
      <c r="H17" s="135">
        <v>1</v>
      </c>
      <c r="I17" s="134" t="s">
        <v>42</v>
      </c>
      <c r="J17" s="134"/>
      <c r="K17" s="134">
        <v>332.4</v>
      </c>
      <c r="L17" s="132">
        <f>'[2]Elenco Unico Analitico'!N19</f>
        <v>150368.73000000001</v>
      </c>
      <c r="M17" s="133">
        <v>164538</v>
      </c>
      <c r="N17" s="127">
        <v>41077</v>
      </c>
      <c r="O17" s="128" t="s">
        <v>44</v>
      </c>
      <c r="P17" s="75" t="s">
        <v>55</v>
      </c>
    </row>
    <row r="18" spans="1:16" ht="15.75" customHeight="1">
      <c r="A18" s="118"/>
      <c r="B18" s="127">
        <v>15</v>
      </c>
      <c r="C18" s="128" t="s">
        <v>174</v>
      </c>
      <c r="D18" s="74" t="s">
        <v>85</v>
      </c>
      <c r="E18" s="74" t="s">
        <v>40</v>
      </c>
      <c r="F18" s="74" t="s">
        <v>40</v>
      </c>
      <c r="G18" s="129">
        <v>51</v>
      </c>
      <c r="H18" s="129">
        <v>1936</v>
      </c>
      <c r="I18" s="129">
        <v>1</v>
      </c>
      <c r="J18" s="130" t="s">
        <v>47</v>
      </c>
      <c r="K18" s="129">
        <v>890</v>
      </c>
      <c r="L18" s="132">
        <f>'[2]Elenco Unico Analitico'!N20</f>
        <v>534526.16999999993</v>
      </c>
      <c r="M18" s="133">
        <v>1157000</v>
      </c>
      <c r="N18" s="127">
        <v>41078</v>
      </c>
      <c r="O18" s="128" t="s">
        <v>44</v>
      </c>
      <c r="P18" s="128" t="s">
        <v>40</v>
      </c>
    </row>
    <row r="19" spans="1:16" ht="15.75" customHeight="1">
      <c r="A19" s="118">
        <v>2</v>
      </c>
      <c r="B19" s="127">
        <v>16</v>
      </c>
      <c r="C19" s="128" t="s">
        <v>86</v>
      </c>
      <c r="D19" s="74" t="s">
        <v>85</v>
      </c>
      <c r="E19" s="74" t="s">
        <v>40</v>
      </c>
      <c r="F19" s="74" t="s">
        <v>40</v>
      </c>
      <c r="G19" s="129">
        <v>51</v>
      </c>
      <c r="H19" s="129">
        <v>1935</v>
      </c>
      <c r="I19" s="129">
        <v>1</v>
      </c>
      <c r="J19" s="130" t="s">
        <v>47</v>
      </c>
      <c r="K19" s="129">
        <v>815</v>
      </c>
      <c r="L19" s="132">
        <v>586520.81999999995</v>
      </c>
      <c r="M19" s="133">
        <v>1059500</v>
      </c>
      <c r="N19" s="127">
        <v>41079</v>
      </c>
      <c r="O19" s="128" t="s">
        <v>44</v>
      </c>
      <c r="P19" s="128" t="s">
        <v>40</v>
      </c>
    </row>
    <row r="20" spans="1:16" ht="15.75" customHeight="1">
      <c r="A20" s="118">
        <v>3</v>
      </c>
      <c r="B20" s="127">
        <v>17</v>
      </c>
      <c r="C20" s="128" t="s">
        <v>87</v>
      </c>
      <c r="D20" s="75" t="s">
        <v>88</v>
      </c>
      <c r="E20" s="75" t="s">
        <v>89</v>
      </c>
      <c r="F20" s="75" t="s">
        <v>58</v>
      </c>
      <c r="G20" s="135">
        <v>29</v>
      </c>
      <c r="H20" s="135">
        <v>253</v>
      </c>
      <c r="I20" s="135">
        <v>1</v>
      </c>
      <c r="J20" s="134" t="s">
        <v>90</v>
      </c>
      <c r="K20" s="135">
        <v>414</v>
      </c>
      <c r="L20" s="132">
        <v>386140.27</v>
      </c>
      <c r="M20" s="133">
        <v>235980</v>
      </c>
      <c r="N20" s="127">
        <v>41080</v>
      </c>
      <c r="O20" s="128" t="s">
        <v>44</v>
      </c>
      <c r="P20" s="75" t="s">
        <v>55</v>
      </c>
    </row>
    <row r="21" spans="1:16" ht="15.75" customHeight="1">
      <c r="A21" s="118"/>
      <c r="B21" s="127">
        <v>18</v>
      </c>
      <c r="C21" s="128" t="s">
        <v>175</v>
      </c>
      <c r="D21" s="75" t="s">
        <v>176</v>
      </c>
      <c r="E21" s="75" t="s">
        <v>93</v>
      </c>
      <c r="F21" s="75" t="s">
        <v>69</v>
      </c>
      <c r="G21" s="135">
        <v>28</v>
      </c>
      <c r="H21" s="134">
        <v>668</v>
      </c>
      <c r="I21" s="134" t="s">
        <v>94</v>
      </c>
      <c r="J21" s="134" t="s">
        <v>95</v>
      </c>
      <c r="K21" s="135">
        <v>338</v>
      </c>
      <c r="L21" s="132">
        <f>'[2]Elenco Unico Analitico'!N23</f>
        <v>208914.03999999998</v>
      </c>
      <c r="M21" s="133">
        <v>135200</v>
      </c>
      <c r="N21" s="127">
        <v>41081</v>
      </c>
      <c r="O21" s="128" t="s">
        <v>44</v>
      </c>
      <c r="P21" s="75" t="s">
        <v>55</v>
      </c>
    </row>
    <row r="22" spans="1:16" ht="15.75" customHeight="1">
      <c r="A22" s="118"/>
      <c r="B22" s="127">
        <v>20</v>
      </c>
      <c r="C22" s="128" t="s">
        <v>100</v>
      </c>
      <c r="D22" s="75" t="s">
        <v>177</v>
      </c>
      <c r="E22" s="75" t="s">
        <v>102</v>
      </c>
      <c r="F22" s="75" t="s">
        <v>69</v>
      </c>
      <c r="G22" s="135">
        <v>21</v>
      </c>
      <c r="H22" s="134" t="s">
        <v>103</v>
      </c>
      <c r="I22" s="135">
        <v>1</v>
      </c>
      <c r="J22" s="134" t="s">
        <v>104</v>
      </c>
      <c r="K22" s="134">
        <v>410</v>
      </c>
      <c r="L22" s="132">
        <f>'[2]Elenco Unico Analitico'!N25</f>
        <v>236432.36</v>
      </c>
      <c r="M22" s="133">
        <v>200900</v>
      </c>
      <c r="N22" s="127">
        <v>41085</v>
      </c>
      <c r="O22" s="128" t="s">
        <v>44</v>
      </c>
      <c r="P22" s="75" t="s">
        <v>55</v>
      </c>
    </row>
    <row r="23" spans="1:16" ht="15.75" customHeight="1">
      <c r="A23" s="118"/>
      <c r="B23" s="127">
        <v>21</v>
      </c>
      <c r="C23" s="128" t="s">
        <v>105</v>
      </c>
      <c r="D23" s="74" t="s">
        <v>106</v>
      </c>
      <c r="E23" s="74" t="s">
        <v>40</v>
      </c>
      <c r="F23" s="74" t="s">
        <v>15</v>
      </c>
      <c r="G23" s="130" t="s">
        <v>42</v>
      </c>
      <c r="H23" s="130" t="s">
        <v>42</v>
      </c>
      <c r="I23" s="130" t="s">
        <v>42</v>
      </c>
      <c r="J23" s="130" t="s">
        <v>42</v>
      </c>
      <c r="K23" s="130">
        <v>305.27999999999997</v>
      </c>
      <c r="L23" s="132">
        <f>'[2]Elenco Unico Analitico'!N26</f>
        <v>149611.07999999999</v>
      </c>
      <c r="M23" s="133">
        <v>457919.99999999994</v>
      </c>
      <c r="N23" s="127">
        <v>41086</v>
      </c>
      <c r="O23" s="128" t="s">
        <v>44</v>
      </c>
      <c r="P23" s="128" t="s">
        <v>40</v>
      </c>
    </row>
    <row r="24" spans="1:16" ht="15.75" customHeight="1">
      <c r="A24" s="118">
        <v>4</v>
      </c>
      <c r="B24" s="127">
        <v>22</v>
      </c>
      <c r="C24" s="128" t="s">
        <v>51</v>
      </c>
      <c r="D24" s="75" t="s">
        <v>107</v>
      </c>
      <c r="E24" s="75" t="s">
        <v>108</v>
      </c>
      <c r="F24" s="75" t="s">
        <v>69</v>
      </c>
      <c r="G24" s="135">
        <v>11</v>
      </c>
      <c r="H24" s="134" t="s">
        <v>109</v>
      </c>
      <c r="I24" s="134" t="s">
        <v>178</v>
      </c>
      <c r="J24" s="134" t="s">
        <v>111</v>
      </c>
      <c r="K24" s="134">
        <v>700</v>
      </c>
      <c r="L24" s="132">
        <f>'[2]Elenco Unico Analitico'!N27</f>
        <v>93192.42</v>
      </c>
      <c r="M24" s="133">
        <v>343000</v>
      </c>
      <c r="N24" s="127">
        <v>41088</v>
      </c>
      <c r="O24" s="128" t="s">
        <v>44</v>
      </c>
      <c r="P24" s="75" t="s">
        <v>55</v>
      </c>
    </row>
    <row r="25" spans="1:16" ht="15.75" customHeight="1">
      <c r="A25" s="118"/>
      <c r="B25" s="127">
        <v>23</v>
      </c>
      <c r="C25" s="74" t="s">
        <v>179</v>
      </c>
      <c r="D25" s="74" t="s">
        <v>106</v>
      </c>
      <c r="E25" s="74" t="s">
        <v>40</v>
      </c>
      <c r="F25" s="74" t="s">
        <v>15</v>
      </c>
      <c r="G25" s="130" t="s">
        <v>113</v>
      </c>
      <c r="H25" s="129">
        <v>3580</v>
      </c>
      <c r="I25" s="130" t="s">
        <v>114</v>
      </c>
      <c r="J25" s="130" t="s">
        <v>47</v>
      </c>
      <c r="K25" s="129">
        <v>700</v>
      </c>
      <c r="L25" s="132">
        <f>'[2]Elenco Unico Analitico'!N28</f>
        <v>868195.63</v>
      </c>
      <c r="M25" s="133">
        <v>1050000</v>
      </c>
      <c r="N25" s="127">
        <v>41089</v>
      </c>
      <c r="O25" s="128" t="s">
        <v>44</v>
      </c>
      <c r="P25" s="128" t="s">
        <v>40</v>
      </c>
    </row>
    <row r="26" spans="1:16" ht="15.75" customHeight="1">
      <c r="A26" s="118"/>
      <c r="B26" s="127">
        <v>24</v>
      </c>
      <c r="C26" s="75" t="s">
        <v>115</v>
      </c>
      <c r="D26" s="75" t="s">
        <v>180</v>
      </c>
      <c r="E26" s="75" t="s">
        <v>83</v>
      </c>
      <c r="F26" s="75" t="s">
        <v>69</v>
      </c>
      <c r="G26" s="135">
        <v>6</v>
      </c>
      <c r="H26" s="135">
        <v>721</v>
      </c>
      <c r="I26" s="135">
        <v>1</v>
      </c>
      <c r="J26" s="134" t="s">
        <v>117</v>
      </c>
      <c r="K26" s="135">
        <v>460</v>
      </c>
      <c r="L26" s="132">
        <v>357901</v>
      </c>
      <c r="M26" s="133">
        <v>227700</v>
      </c>
      <c r="N26" s="127">
        <v>41123</v>
      </c>
      <c r="O26" s="128" t="s">
        <v>44</v>
      </c>
      <c r="P26" s="75" t="s">
        <v>55</v>
      </c>
    </row>
    <row r="27" spans="1:16" ht="15.75" customHeight="1">
      <c r="A27" s="118">
        <v>5</v>
      </c>
      <c r="B27" s="127">
        <v>27</v>
      </c>
      <c r="C27" s="128" t="s">
        <v>122</v>
      </c>
      <c r="D27" s="74" t="s">
        <v>181</v>
      </c>
      <c r="E27" s="74" t="s">
        <v>40</v>
      </c>
      <c r="F27" s="74" t="s">
        <v>40</v>
      </c>
      <c r="G27" s="129">
        <v>35</v>
      </c>
      <c r="H27" s="129">
        <v>255</v>
      </c>
      <c r="I27" s="130" t="s">
        <v>124</v>
      </c>
      <c r="J27" s="130" t="s">
        <v>125</v>
      </c>
      <c r="K27" s="130" t="s">
        <v>182</v>
      </c>
      <c r="L27" s="132"/>
      <c r="M27" s="133"/>
      <c r="N27" s="127">
        <v>43908</v>
      </c>
      <c r="O27" s="128" t="s">
        <v>127</v>
      </c>
      <c r="P27" s="128" t="s">
        <v>40</v>
      </c>
    </row>
    <row r="28" spans="1:16" ht="15.75" customHeight="1">
      <c r="A28" s="118"/>
      <c r="B28" s="127">
        <v>30</v>
      </c>
      <c r="C28" s="128" t="s">
        <v>51</v>
      </c>
      <c r="D28" s="75" t="s">
        <v>130</v>
      </c>
      <c r="E28" s="75" t="s">
        <v>131</v>
      </c>
      <c r="F28" s="75" t="s">
        <v>69</v>
      </c>
      <c r="G28" s="135">
        <v>18</v>
      </c>
      <c r="H28" s="134" t="s">
        <v>132</v>
      </c>
      <c r="I28" s="134">
        <v>1</v>
      </c>
      <c r="J28" s="134" t="s">
        <v>133</v>
      </c>
      <c r="K28" s="134">
        <v>135</v>
      </c>
      <c r="L28" s="132">
        <f>'[2]Elenco Unico Analitico'!N35</f>
        <v>87180</v>
      </c>
      <c r="M28" s="133">
        <v>66150</v>
      </c>
      <c r="N28" s="127">
        <v>43912</v>
      </c>
      <c r="O28" s="128" t="s">
        <v>44</v>
      </c>
      <c r="P28" s="75" t="s">
        <v>55</v>
      </c>
    </row>
    <row r="29" spans="1:16" ht="15.75" customHeight="1">
      <c r="A29" s="118"/>
      <c r="B29" s="127">
        <v>31</v>
      </c>
      <c r="C29" s="128" t="s">
        <v>183</v>
      </c>
      <c r="D29" s="128" t="s">
        <v>184</v>
      </c>
      <c r="E29" s="128" t="s">
        <v>40</v>
      </c>
      <c r="F29" s="128" t="s">
        <v>40</v>
      </c>
      <c r="G29" s="127">
        <v>35</v>
      </c>
      <c r="H29" s="127">
        <v>528</v>
      </c>
      <c r="I29" s="127">
        <v>2</v>
      </c>
      <c r="J29" s="127" t="s">
        <v>136</v>
      </c>
      <c r="K29" s="127"/>
      <c r="L29" s="132">
        <f>'[2]Elenco Unico Analitico'!N36</f>
        <v>40000</v>
      </c>
      <c r="M29" s="133">
        <v>40000</v>
      </c>
      <c r="N29" s="127">
        <v>44595</v>
      </c>
      <c r="O29" s="128" t="s">
        <v>44</v>
      </c>
      <c r="P29" s="75" t="s">
        <v>40</v>
      </c>
    </row>
    <row r="30" spans="1:16" ht="15.75" customHeight="1">
      <c r="A30" s="140"/>
      <c r="B30" s="141">
        <v>32</v>
      </c>
      <c r="C30" s="142" t="s">
        <v>43</v>
      </c>
      <c r="D30" s="143" t="s">
        <v>137</v>
      </c>
      <c r="E30" s="143" t="s">
        <v>40</v>
      </c>
      <c r="F30" s="143" t="s">
        <v>40</v>
      </c>
      <c r="G30" s="144">
        <v>45</v>
      </c>
      <c r="H30" s="145" t="s">
        <v>185</v>
      </c>
      <c r="I30" s="145" t="s">
        <v>42</v>
      </c>
      <c r="J30" s="145" t="s">
        <v>43</v>
      </c>
      <c r="K30" s="146">
        <v>11670</v>
      </c>
      <c r="L30" s="147">
        <f>'[2]Elenco Unico Analitico'!N37</f>
        <v>1956500</v>
      </c>
      <c r="M30" s="148">
        <v>2316496</v>
      </c>
      <c r="N30" s="141">
        <v>44933</v>
      </c>
      <c r="O30" s="142" t="s">
        <v>44</v>
      </c>
      <c r="P30" s="142" t="s">
        <v>40</v>
      </c>
    </row>
    <row r="31" spans="1:16" ht="17.25" customHeight="1" thickBot="1">
      <c r="A31" s="118"/>
      <c r="B31" s="149"/>
      <c r="C31" s="150"/>
      <c r="D31" s="150"/>
      <c r="E31" s="150"/>
      <c r="F31" s="150"/>
      <c r="G31" s="149"/>
      <c r="H31" s="149"/>
      <c r="I31" s="149"/>
      <c r="J31" s="149"/>
      <c r="K31" s="149"/>
      <c r="L31" s="151">
        <f>SUM(L5:L30)</f>
        <v>44210067.428400017</v>
      </c>
      <c r="M31" s="152">
        <f>SUM(M5:M30)</f>
        <v>59721044</v>
      </c>
      <c r="N31" s="149"/>
      <c r="O31" s="150"/>
      <c r="P31" s="150"/>
    </row>
    <row r="32" spans="1:16" ht="15" customHeight="1" thickTop="1">
      <c r="A32" s="153" t="s">
        <v>163</v>
      </c>
      <c r="B32" s="154"/>
      <c r="C32" s="150"/>
      <c r="D32" s="150"/>
      <c r="E32" s="150"/>
      <c r="F32" s="150"/>
      <c r="G32" s="149"/>
      <c r="H32" s="149"/>
      <c r="I32" s="149"/>
      <c r="J32" s="149"/>
      <c r="K32" s="149"/>
      <c r="L32" s="155">
        <f>SUM(L5:L29)</f>
        <v>42253567.428400017</v>
      </c>
      <c r="M32" s="156"/>
      <c r="N32" s="149"/>
      <c r="O32" s="150"/>
      <c r="P32" s="150"/>
    </row>
    <row r="33" spans="1:16" ht="15" customHeight="1">
      <c r="A33" s="157">
        <v>1</v>
      </c>
      <c r="B33" s="323" t="s">
        <v>186</v>
      </c>
      <c r="C33" s="323"/>
      <c r="D33" s="323"/>
      <c r="E33" s="323"/>
      <c r="F33" s="323"/>
      <c r="G33" s="323"/>
      <c r="H33" s="323"/>
      <c r="I33" s="323"/>
      <c r="J33" s="323"/>
      <c r="K33" s="323"/>
      <c r="L33" s="323"/>
      <c r="M33" s="323"/>
      <c r="N33" s="323"/>
      <c r="O33" s="323"/>
      <c r="P33" s="150"/>
    </row>
    <row r="34" spans="1:16" ht="15" customHeight="1">
      <c r="A34" s="118">
        <v>2</v>
      </c>
      <c r="B34" s="323" t="s">
        <v>187</v>
      </c>
      <c r="C34" s="323"/>
      <c r="D34" s="323"/>
      <c r="E34" s="323"/>
      <c r="F34" s="323"/>
      <c r="G34" s="323"/>
      <c r="H34" s="323"/>
      <c r="I34" s="323"/>
      <c r="J34" s="323"/>
      <c r="K34" s="323"/>
      <c r="L34" s="323"/>
      <c r="M34" s="323"/>
      <c r="N34" s="323"/>
      <c r="O34" s="323"/>
      <c r="P34" s="150"/>
    </row>
    <row r="35" spans="1:16" ht="15" customHeight="1">
      <c r="A35" s="118">
        <v>3</v>
      </c>
      <c r="B35" s="323" t="s">
        <v>188</v>
      </c>
      <c r="C35" s="323"/>
      <c r="D35" s="323"/>
      <c r="E35" s="323"/>
      <c r="F35" s="323"/>
      <c r="G35" s="323"/>
      <c r="H35" s="323"/>
      <c r="I35" s="323"/>
      <c r="J35" s="323"/>
      <c r="K35" s="323"/>
      <c r="L35" s="323"/>
      <c r="M35" s="323"/>
      <c r="N35" s="323"/>
      <c r="O35" s="323"/>
      <c r="P35" s="150"/>
    </row>
    <row r="36" spans="1:16" ht="15" customHeight="1">
      <c r="A36" s="118">
        <v>4</v>
      </c>
      <c r="B36" s="323" t="s">
        <v>189</v>
      </c>
      <c r="C36" s="323"/>
      <c r="D36" s="323"/>
      <c r="E36" s="323"/>
      <c r="F36" s="323"/>
      <c r="G36" s="323"/>
      <c r="H36" s="323"/>
      <c r="I36" s="323"/>
      <c r="J36" s="323"/>
      <c r="K36" s="323"/>
      <c r="L36" s="323"/>
      <c r="M36" s="323"/>
      <c r="N36" s="323"/>
      <c r="O36" s="323"/>
      <c r="P36" s="150"/>
    </row>
    <row r="37" spans="1:16" ht="15" customHeight="1">
      <c r="A37" s="158">
        <v>5</v>
      </c>
      <c r="B37" s="321" t="s">
        <v>190</v>
      </c>
      <c r="C37" s="321"/>
      <c r="D37" s="321"/>
      <c r="E37" s="321"/>
      <c r="F37" s="321"/>
      <c r="G37" s="321"/>
      <c r="H37" s="321"/>
      <c r="I37" s="159"/>
      <c r="J37" s="159"/>
      <c r="K37" s="159"/>
      <c r="L37" s="160"/>
      <c r="M37" s="161"/>
      <c r="N37" s="159"/>
      <c r="O37" s="162"/>
      <c r="P37" s="162"/>
    </row>
  </sheetData>
  <mergeCells count="6">
    <mergeCell ref="B37:H37"/>
    <mergeCell ref="C2:K2"/>
    <mergeCell ref="B33:O33"/>
    <mergeCell ref="B34:O34"/>
    <mergeCell ref="B35:O35"/>
    <mergeCell ref="B36:O36"/>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34"/>
  <sheetViews>
    <sheetView zoomScale="70" zoomScaleNormal="70" workbookViewId="0">
      <selection sqref="A1:T29"/>
    </sheetView>
  </sheetViews>
  <sheetFormatPr defaultRowHeight="15"/>
  <cols>
    <col min="1" max="1" width="13.42578125" style="202" customWidth="1"/>
    <col min="2" max="2" width="20.5703125" style="202" customWidth="1"/>
    <col min="3" max="3" width="21.85546875" style="202" customWidth="1"/>
    <col min="4" max="4" width="8.42578125" style="158" customWidth="1"/>
    <col min="5" max="5" width="12.85546875" style="202" customWidth="1"/>
    <col min="6" max="6" width="7.42578125" style="202" customWidth="1"/>
    <col min="7" max="7" width="7.85546875" style="202" customWidth="1"/>
    <col min="8" max="8" width="6.140625" style="202" customWidth="1"/>
    <col min="9" max="9" width="6" style="202" customWidth="1"/>
    <col min="10" max="10" width="20.85546875" style="202" customWidth="1"/>
    <col min="11" max="11" width="20.42578125" style="229" customWidth="1"/>
    <col min="12" max="12" width="18.7109375" style="229" customWidth="1"/>
    <col min="13" max="13" width="9.7109375" style="158" customWidth="1"/>
    <col min="14" max="14" width="17.28515625" style="202" customWidth="1"/>
    <col min="16" max="16" width="8.28515625" customWidth="1"/>
    <col min="17" max="17" width="28.140625" customWidth="1"/>
    <col min="18" max="18" width="14.140625" customWidth="1"/>
    <col min="19" max="19" width="17.28515625" bestFit="1" customWidth="1"/>
  </cols>
  <sheetData>
    <row r="1" spans="1:20" ht="22.5" customHeight="1">
      <c r="A1" s="324" t="s">
        <v>198</v>
      </c>
      <c r="B1" s="324"/>
      <c r="C1" s="324"/>
      <c r="D1" s="324"/>
      <c r="E1" s="324"/>
      <c r="F1" s="324"/>
      <c r="G1" s="324"/>
      <c r="H1" s="324"/>
      <c r="I1" s="324"/>
      <c r="J1" s="223"/>
      <c r="K1" s="224"/>
      <c r="L1" s="225"/>
      <c r="M1" s="189"/>
      <c r="N1" s="226"/>
    </row>
    <row r="2" spans="1:20" ht="13.5" customHeight="1">
      <c r="A2" s="189"/>
      <c r="B2" s="189"/>
      <c r="C2" s="190"/>
      <c r="D2" s="189"/>
      <c r="E2" s="189"/>
      <c r="F2" s="189"/>
      <c r="G2" s="189"/>
      <c r="H2" s="189"/>
      <c r="I2" s="189"/>
      <c r="J2" s="189"/>
      <c r="K2" s="227"/>
      <c r="L2" s="225"/>
      <c r="M2" s="189"/>
      <c r="N2" s="226"/>
      <c r="O2" s="248"/>
      <c r="P2" s="248"/>
      <c r="Q2" s="248"/>
    </row>
    <row r="3" spans="1:20" ht="39" customHeight="1">
      <c r="A3" s="125" t="s">
        <v>209</v>
      </c>
      <c r="B3" s="125" t="s">
        <v>210</v>
      </c>
      <c r="C3" s="125" t="s">
        <v>211</v>
      </c>
      <c r="D3" s="125" t="s">
        <v>212</v>
      </c>
      <c r="E3" s="125" t="s">
        <v>213</v>
      </c>
      <c r="F3" s="125" t="s">
        <v>165</v>
      </c>
      <c r="G3" s="125" t="s">
        <v>214</v>
      </c>
      <c r="H3" s="125" t="s">
        <v>215</v>
      </c>
      <c r="I3" s="125" t="s">
        <v>216</v>
      </c>
      <c r="J3" s="125" t="s">
        <v>217</v>
      </c>
      <c r="K3" s="231" t="s">
        <v>219</v>
      </c>
      <c r="L3" s="231" t="s">
        <v>220</v>
      </c>
      <c r="M3" s="125" t="s">
        <v>218</v>
      </c>
      <c r="N3" s="125" t="s">
        <v>194</v>
      </c>
      <c r="O3" s="248"/>
      <c r="P3" s="249"/>
      <c r="Q3" s="248"/>
    </row>
    <row r="4" spans="1:20" ht="30" customHeight="1">
      <c r="A4" s="232" t="s">
        <v>40</v>
      </c>
      <c r="B4" s="232" t="s">
        <v>39</v>
      </c>
      <c r="C4" s="233" t="s">
        <v>207</v>
      </c>
      <c r="D4" s="234">
        <v>45</v>
      </c>
      <c r="E4" s="235" t="s">
        <v>41</v>
      </c>
      <c r="F4" s="235" t="s">
        <v>42</v>
      </c>
      <c r="G4" s="236">
        <v>39600</v>
      </c>
      <c r="H4" s="236">
        <v>10</v>
      </c>
      <c r="I4" s="236">
        <v>13</v>
      </c>
      <c r="J4" s="236" t="s">
        <v>203</v>
      </c>
      <c r="K4" s="237">
        <v>31254574.93</v>
      </c>
      <c r="L4" s="238">
        <v>40000000</v>
      </c>
      <c r="M4" s="239"/>
      <c r="N4" s="228"/>
      <c r="O4" s="248"/>
      <c r="P4" s="250"/>
      <c r="Q4" s="248"/>
    </row>
    <row r="5" spans="1:20" ht="30" customHeight="1">
      <c r="A5" s="232" t="s">
        <v>40</v>
      </c>
      <c r="B5" s="232" t="s">
        <v>46</v>
      </c>
      <c r="C5" s="233" t="s">
        <v>208</v>
      </c>
      <c r="D5" s="234">
        <v>38</v>
      </c>
      <c r="E5" s="234">
        <v>213</v>
      </c>
      <c r="F5" s="235" t="s">
        <v>42</v>
      </c>
      <c r="G5" s="234">
        <v>914</v>
      </c>
      <c r="H5" s="234">
        <v>4</v>
      </c>
      <c r="I5" s="234">
        <v>1</v>
      </c>
      <c r="J5" s="236" t="s">
        <v>203</v>
      </c>
      <c r="K5" s="237">
        <v>700588.6</v>
      </c>
      <c r="L5" s="238">
        <v>1495000</v>
      </c>
      <c r="M5" s="239"/>
      <c r="N5" s="228"/>
      <c r="O5" s="248"/>
      <c r="P5" s="250"/>
      <c r="Q5" s="248"/>
    </row>
    <row r="6" spans="1:20" ht="30" customHeight="1">
      <c r="A6" s="232" t="s">
        <v>40</v>
      </c>
      <c r="B6" s="232" t="s">
        <v>46</v>
      </c>
      <c r="C6" s="233" t="s">
        <v>171</v>
      </c>
      <c r="D6" s="234">
        <v>38</v>
      </c>
      <c r="E6" s="235">
        <v>192</v>
      </c>
      <c r="F6" s="235" t="s">
        <v>42</v>
      </c>
      <c r="G6" s="235">
        <v>1130</v>
      </c>
      <c r="H6" s="235">
        <v>2</v>
      </c>
      <c r="I6" s="235">
        <v>1</v>
      </c>
      <c r="J6" s="236" t="s">
        <v>204</v>
      </c>
      <c r="K6" s="237">
        <f>'[2]Elenco Unico Analitico'!N8</f>
        <v>896958.89</v>
      </c>
      <c r="L6" s="238">
        <v>1704960</v>
      </c>
      <c r="M6" s="239"/>
      <c r="N6" s="228"/>
      <c r="O6" s="248"/>
      <c r="P6" s="250"/>
      <c r="Q6" s="248"/>
    </row>
    <row r="7" spans="1:20" ht="30" customHeight="1">
      <c r="A7" s="232" t="s">
        <v>40</v>
      </c>
      <c r="B7" s="232" t="s">
        <v>39</v>
      </c>
      <c r="C7" s="233" t="s">
        <v>228</v>
      </c>
      <c r="D7" s="235" t="s">
        <v>42</v>
      </c>
      <c r="E7" s="235" t="s">
        <v>50</v>
      </c>
      <c r="F7" s="235" t="s">
        <v>42</v>
      </c>
      <c r="G7" s="235">
        <v>1138</v>
      </c>
      <c r="H7" s="235">
        <v>3</v>
      </c>
      <c r="I7" s="235">
        <v>1</v>
      </c>
      <c r="J7" s="236" t="s">
        <v>203</v>
      </c>
      <c r="K7" s="237">
        <v>664501.49</v>
      </c>
      <c r="L7" s="238">
        <v>1707000</v>
      </c>
      <c r="M7" s="239"/>
      <c r="N7" s="228"/>
      <c r="O7" s="248"/>
      <c r="P7" s="250"/>
      <c r="Q7" s="248"/>
    </row>
    <row r="8" spans="1:20" ht="30" customHeight="1">
      <c r="A8" s="240" t="s">
        <v>58</v>
      </c>
      <c r="B8" s="240" t="s">
        <v>57</v>
      </c>
      <c r="C8" s="233" t="s">
        <v>56</v>
      </c>
      <c r="D8" s="241" t="s">
        <v>59</v>
      </c>
      <c r="E8" s="241" t="s">
        <v>60</v>
      </c>
      <c r="F8" s="241" t="s">
        <v>42</v>
      </c>
      <c r="G8" s="241">
        <v>5665</v>
      </c>
      <c r="H8" s="241">
        <v>6</v>
      </c>
      <c r="I8" s="241">
        <v>4</v>
      </c>
      <c r="J8" s="236" t="s">
        <v>203</v>
      </c>
      <c r="K8" s="237">
        <v>2950978.81</v>
      </c>
      <c r="L8" s="238">
        <v>2775850</v>
      </c>
      <c r="M8" s="239"/>
      <c r="N8" s="228"/>
      <c r="O8" s="248"/>
      <c r="P8" s="250"/>
      <c r="Q8" s="248"/>
    </row>
    <row r="9" spans="1:20" ht="30" customHeight="1">
      <c r="A9" s="240" t="s">
        <v>63</v>
      </c>
      <c r="B9" s="240" t="s">
        <v>62</v>
      </c>
      <c r="C9" s="233" t="s">
        <v>51</v>
      </c>
      <c r="D9" s="242">
        <v>10</v>
      </c>
      <c r="E9" s="242">
        <v>226</v>
      </c>
      <c r="F9" s="241" t="s">
        <v>42</v>
      </c>
      <c r="G9" s="241">
        <v>180</v>
      </c>
      <c r="H9" s="241">
        <v>1</v>
      </c>
      <c r="I9" s="241">
        <v>1</v>
      </c>
      <c r="J9" s="236" t="s">
        <v>203</v>
      </c>
      <c r="K9" s="237">
        <v>66852.7</v>
      </c>
      <c r="L9" s="238">
        <v>88200</v>
      </c>
      <c r="M9" s="239"/>
      <c r="N9" s="228"/>
      <c r="O9" s="248"/>
      <c r="P9" s="250"/>
      <c r="Q9" s="248"/>
    </row>
    <row r="10" spans="1:20" ht="30" customHeight="1">
      <c r="A10" s="240" t="s">
        <v>65</v>
      </c>
      <c r="B10" s="240" t="s">
        <v>64</v>
      </c>
      <c r="C10" s="233" t="s">
        <v>51</v>
      </c>
      <c r="D10" s="242">
        <v>24</v>
      </c>
      <c r="E10" s="242">
        <v>45</v>
      </c>
      <c r="F10" s="241" t="s">
        <v>42</v>
      </c>
      <c r="G10" s="242">
        <v>140</v>
      </c>
      <c r="H10" s="242">
        <v>1</v>
      </c>
      <c r="I10" s="242">
        <v>1</v>
      </c>
      <c r="J10" s="236" t="s">
        <v>203</v>
      </c>
      <c r="K10" s="237">
        <f>'[2]Elenco Unico Analitico'!N13</f>
        <v>70316.36</v>
      </c>
      <c r="L10" s="238">
        <v>68600</v>
      </c>
      <c r="M10" s="239"/>
      <c r="N10" s="228"/>
      <c r="O10" s="248"/>
      <c r="P10" s="250"/>
      <c r="Q10" s="248"/>
    </row>
    <row r="11" spans="1:20" ht="30" customHeight="1">
      <c r="A11" s="240" t="s">
        <v>68</v>
      </c>
      <c r="B11" s="240" t="s">
        <v>67</v>
      </c>
      <c r="C11" s="233" t="s">
        <v>66</v>
      </c>
      <c r="D11" s="242">
        <v>28</v>
      </c>
      <c r="E11" s="241" t="s">
        <v>70</v>
      </c>
      <c r="F11" s="241" t="s">
        <v>42</v>
      </c>
      <c r="G11" s="241">
        <v>4832</v>
      </c>
      <c r="H11" s="241">
        <v>4</v>
      </c>
      <c r="I11" s="241">
        <v>2</v>
      </c>
      <c r="J11" s="236" t="s">
        <v>203</v>
      </c>
      <c r="K11" s="237">
        <v>2399221.64</v>
      </c>
      <c r="L11" s="238">
        <v>3140800</v>
      </c>
      <c r="M11" s="239"/>
      <c r="N11" s="228"/>
      <c r="O11" s="248"/>
      <c r="P11" s="1"/>
      <c r="Q11" s="1"/>
      <c r="R11" s="288" t="s">
        <v>329</v>
      </c>
      <c r="S11" s="288" t="s">
        <v>330</v>
      </c>
      <c r="T11" s="1"/>
    </row>
    <row r="12" spans="1:20" ht="30" customHeight="1">
      <c r="A12" s="240" t="s">
        <v>73</v>
      </c>
      <c r="B12" s="240" t="s">
        <v>72</v>
      </c>
      <c r="C12" s="233" t="s">
        <v>51</v>
      </c>
      <c r="D12" s="242">
        <v>49</v>
      </c>
      <c r="E12" s="242">
        <v>37</v>
      </c>
      <c r="F12" s="241" t="s">
        <v>42</v>
      </c>
      <c r="G12" s="242">
        <v>2050</v>
      </c>
      <c r="H12" s="242">
        <v>3</v>
      </c>
      <c r="I12" s="242">
        <v>1</v>
      </c>
      <c r="J12" s="236" t="s">
        <v>203</v>
      </c>
      <c r="K12" s="237">
        <f>'[2]Elenco Unico Analitico'!N15</f>
        <v>413859.3884</v>
      </c>
      <c r="L12" s="238">
        <v>1004500</v>
      </c>
      <c r="M12" s="239"/>
      <c r="N12" s="228"/>
      <c r="O12" s="248"/>
      <c r="P12" s="279" t="s">
        <v>304</v>
      </c>
      <c r="Q12" s="286" t="s">
        <v>15</v>
      </c>
      <c r="R12" s="280">
        <v>985326.26</v>
      </c>
      <c r="S12" s="281">
        <f t="shared" ref="S12:S20" si="0">R12*22%+R12</f>
        <v>1202098.0372000001</v>
      </c>
      <c r="T12" s="3"/>
    </row>
    <row r="13" spans="1:20" ht="30" customHeight="1">
      <c r="A13" s="240" t="s">
        <v>75</v>
      </c>
      <c r="B13" s="240" t="s">
        <v>74</v>
      </c>
      <c r="C13" s="233" t="s">
        <v>51</v>
      </c>
      <c r="D13" s="242">
        <v>17</v>
      </c>
      <c r="E13" s="242">
        <v>242</v>
      </c>
      <c r="F13" s="241" t="s">
        <v>42</v>
      </c>
      <c r="G13" s="242">
        <v>200</v>
      </c>
      <c r="H13" s="242">
        <v>1</v>
      </c>
      <c r="I13" s="242">
        <v>1</v>
      </c>
      <c r="J13" s="236" t="s">
        <v>203</v>
      </c>
      <c r="K13" s="237">
        <f>'[2]Elenco Unico Analitico'!N16</f>
        <v>82611.349999999991</v>
      </c>
      <c r="L13" s="238">
        <v>98000</v>
      </c>
      <c r="M13" s="239"/>
      <c r="N13" s="228"/>
      <c r="O13" s="248"/>
      <c r="P13" s="279" t="s">
        <v>305</v>
      </c>
      <c r="Q13" s="287" t="s">
        <v>191</v>
      </c>
      <c r="R13" s="280">
        <v>206010.57</v>
      </c>
      <c r="S13" s="281">
        <f t="shared" si="0"/>
        <v>251332.89540000001</v>
      </c>
      <c r="T13" s="3"/>
    </row>
    <row r="14" spans="1:20" ht="30" customHeight="1">
      <c r="A14" s="240" t="s">
        <v>193</v>
      </c>
      <c r="B14" s="240" t="s">
        <v>77</v>
      </c>
      <c r="C14" s="233" t="s">
        <v>51</v>
      </c>
      <c r="D14" s="242">
        <v>3</v>
      </c>
      <c r="E14" s="242">
        <v>999</v>
      </c>
      <c r="F14" s="241" t="s">
        <v>42</v>
      </c>
      <c r="G14" s="242">
        <v>155</v>
      </c>
      <c r="H14" s="242">
        <v>1</v>
      </c>
      <c r="I14" s="242">
        <v>1</v>
      </c>
      <c r="J14" s="236" t="s">
        <v>203</v>
      </c>
      <c r="K14" s="237">
        <f>'[2]Elenco Unico Analitico'!N17</f>
        <v>64243.439999999995</v>
      </c>
      <c r="L14" s="238">
        <v>75950</v>
      </c>
      <c r="M14" s="239"/>
      <c r="N14" s="228"/>
      <c r="O14" s="248"/>
      <c r="P14" s="279" t="s">
        <v>306</v>
      </c>
      <c r="Q14" s="286" t="s">
        <v>161</v>
      </c>
      <c r="R14" s="280">
        <v>97400</v>
      </c>
      <c r="S14" s="281">
        <f t="shared" si="0"/>
        <v>118828</v>
      </c>
      <c r="T14" s="3"/>
    </row>
    <row r="15" spans="1:20" ht="30" customHeight="1">
      <c r="A15" s="240" t="s">
        <v>80</v>
      </c>
      <c r="B15" s="240" t="s">
        <v>79</v>
      </c>
      <c r="C15" s="233" t="s">
        <v>51</v>
      </c>
      <c r="D15" s="242">
        <v>17</v>
      </c>
      <c r="E15" s="242">
        <v>371</v>
      </c>
      <c r="F15" s="241" t="s">
        <v>42</v>
      </c>
      <c r="G15" s="242">
        <v>220</v>
      </c>
      <c r="H15" s="242">
        <v>1</v>
      </c>
      <c r="I15" s="242">
        <v>1</v>
      </c>
      <c r="J15" s="241" t="s">
        <v>204</v>
      </c>
      <c r="K15" s="237">
        <f>'[2]Elenco Unico Analitico'!N18</f>
        <v>20684.099999999999</v>
      </c>
      <c r="L15" s="238">
        <v>107800</v>
      </c>
      <c r="M15" s="239"/>
      <c r="N15" s="228"/>
      <c r="O15" s="248"/>
      <c r="P15" s="279" t="s">
        <v>307</v>
      </c>
      <c r="Q15" s="286" t="s">
        <v>159</v>
      </c>
      <c r="R15" s="280">
        <v>62536.82</v>
      </c>
      <c r="S15" s="281">
        <f t="shared" si="0"/>
        <v>76294.920400000003</v>
      </c>
      <c r="T15" s="3"/>
    </row>
    <row r="16" spans="1:20" ht="30" customHeight="1">
      <c r="A16" s="240" t="s">
        <v>83</v>
      </c>
      <c r="B16" s="240" t="s">
        <v>173</v>
      </c>
      <c r="C16" s="233" t="s">
        <v>51</v>
      </c>
      <c r="D16" s="242">
        <v>10</v>
      </c>
      <c r="E16" s="243">
        <v>1</v>
      </c>
      <c r="F16" s="241" t="s">
        <v>42</v>
      </c>
      <c r="G16" s="241">
        <v>332.4</v>
      </c>
      <c r="H16" s="241">
        <v>2</v>
      </c>
      <c r="I16" s="241">
        <v>1</v>
      </c>
      <c r="J16" s="236" t="s">
        <v>203</v>
      </c>
      <c r="K16" s="237">
        <f>'[2]Elenco Unico Analitico'!N19</f>
        <v>150368.73000000001</v>
      </c>
      <c r="L16" s="238">
        <v>164538</v>
      </c>
      <c r="M16" s="239"/>
      <c r="N16" s="228"/>
      <c r="O16" s="248"/>
      <c r="P16" s="279" t="s">
        <v>308</v>
      </c>
      <c r="Q16" s="286" t="s">
        <v>283</v>
      </c>
      <c r="R16" s="280">
        <v>8590</v>
      </c>
      <c r="S16" s="281">
        <f t="shared" si="0"/>
        <v>10479.799999999999</v>
      </c>
      <c r="T16" s="3"/>
    </row>
    <row r="17" spans="1:20" ht="30" customHeight="1">
      <c r="A17" s="232" t="s">
        <v>40</v>
      </c>
      <c r="B17" s="232" t="s">
        <v>224</v>
      </c>
      <c r="C17" s="233" t="s">
        <v>226</v>
      </c>
      <c r="D17" s="234">
        <v>51</v>
      </c>
      <c r="E17" s="234">
        <v>1936</v>
      </c>
      <c r="F17" s="234">
        <v>1</v>
      </c>
      <c r="G17" s="234">
        <v>890</v>
      </c>
      <c r="H17" s="234">
        <v>1</v>
      </c>
      <c r="I17" s="234">
        <v>1</v>
      </c>
      <c r="J17" s="236" t="s">
        <v>203</v>
      </c>
      <c r="K17" s="237">
        <v>546482.17000000004</v>
      </c>
      <c r="L17" s="238">
        <v>1157000</v>
      </c>
      <c r="M17" s="239" t="s">
        <v>200</v>
      </c>
      <c r="N17" s="228"/>
      <c r="O17" s="248"/>
      <c r="P17" s="279" t="s">
        <v>309</v>
      </c>
      <c r="Q17" s="286" t="s">
        <v>160</v>
      </c>
      <c r="R17" s="280">
        <v>24063.58</v>
      </c>
      <c r="S17" s="281">
        <f t="shared" si="0"/>
        <v>29357.567600000002</v>
      </c>
      <c r="T17" s="3"/>
    </row>
    <row r="18" spans="1:20" ht="30" customHeight="1">
      <c r="A18" s="232" t="s">
        <v>40</v>
      </c>
      <c r="B18" s="232" t="s">
        <v>224</v>
      </c>
      <c r="C18" s="233" t="s">
        <v>86</v>
      </c>
      <c r="D18" s="234">
        <v>51</v>
      </c>
      <c r="E18" s="234">
        <v>1935</v>
      </c>
      <c r="F18" s="234">
        <v>1</v>
      </c>
      <c r="G18" s="234">
        <v>815</v>
      </c>
      <c r="H18" s="234">
        <v>1</v>
      </c>
      <c r="I18" s="234">
        <v>1</v>
      </c>
      <c r="J18" s="236" t="s">
        <v>203</v>
      </c>
      <c r="K18" s="237">
        <v>586520.81999999995</v>
      </c>
      <c r="L18" s="238">
        <v>1059500</v>
      </c>
      <c r="M18" s="239" t="s">
        <v>200</v>
      </c>
      <c r="N18" s="228"/>
      <c r="O18" s="248"/>
      <c r="P18" s="279" t="s">
        <v>310</v>
      </c>
      <c r="Q18" s="285" t="s">
        <v>296</v>
      </c>
      <c r="R18" s="280">
        <v>13900</v>
      </c>
      <c r="S18" s="281">
        <f t="shared" si="0"/>
        <v>16958</v>
      </c>
      <c r="T18" s="3"/>
    </row>
    <row r="19" spans="1:20" ht="41.25" customHeight="1">
      <c r="A19" s="240" t="s">
        <v>89</v>
      </c>
      <c r="B19" s="240" t="s">
        <v>88</v>
      </c>
      <c r="C19" s="233" t="s">
        <v>227</v>
      </c>
      <c r="D19" s="242">
        <v>29</v>
      </c>
      <c r="E19" s="242">
        <v>253</v>
      </c>
      <c r="F19" s="242">
        <v>1</v>
      </c>
      <c r="G19" s="242">
        <v>414</v>
      </c>
      <c r="H19" s="242">
        <v>1</v>
      </c>
      <c r="I19" s="234">
        <v>1</v>
      </c>
      <c r="J19" s="236" t="s">
        <v>206</v>
      </c>
      <c r="K19" s="237">
        <v>386140.27</v>
      </c>
      <c r="L19" s="238">
        <v>235980</v>
      </c>
      <c r="M19" s="239" t="s">
        <v>200</v>
      </c>
      <c r="N19" s="228"/>
      <c r="O19" s="248"/>
      <c r="P19" s="279" t="s">
        <v>315</v>
      </c>
      <c r="Q19" s="285" t="s">
        <v>316</v>
      </c>
      <c r="R19" s="280"/>
      <c r="S19" s="281">
        <f t="shared" si="0"/>
        <v>0</v>
      </c>
      <c r="T19" s="3"/>
    </row>
    <row r="20" spans="1:20" ht="30" customHeight="1">
      <c r="A20" s="240" t="s">
        <v>93</v>
      </c>
      <c r="B20" s="240" t="s">
        <v>176</v>
      </c>
      <c r="C20" s="233" t="s">
        <v>175</v>
      </c>
      <c r="D20" s="242">
        <v>28</v>
      </c>
      <c r="E20" s="241">
        <v>668</v>
      </c>
      <c r="F20" s="241" t="s">
        <v>94</v>
      </c>
      <c r="G20" s="242">
        <v>338</v>
      </c>
      <c r="H20" s="242">
        <v>1</v>
      </c>
      <c r="I20" s="234">
        <v>1</v>
      </c>
      <c r="J20" s="236" t="s">
        <v>206</v>
      </c>
      <c r="K20" s="237">
        <f>'[2]Elenco Unico Analitico'!N23</f>
        <v>208914.03999999998</v>
      </c>
      <c r="L20" s="238">
        <v>135200</v>
      </c>
      <c r="M20" s="239" t="s">
        <v>200</v>
      </c>
      <c r="N20" s="228"/>
      <c r="O20" s="248"/>
      <c r="P20" s="279" t="s">
        <v>327</v>
      </c>
      <c r="Q20" s="286" t="s">
        <v>328</v>
      </c>
      <c r="R20" s="280">
        <v>27500</v>
      </c>
      <c r="S20" s="281">
        <f t="shared" si="0"/>
        <v>33550</v>
      </c>
      <c r="T20" s="3"/>
    </row>
    <row r="21" spans="1:20" ht="30" customHeight="1">
      <c r="A21" s="240" t="s">
        <v>102</v>
      </c>
      <c r="B21" s="240" t="s">
        <v>177</v>
      </c>
      <c r="C21" s="233" t="s">
        <v>229</v>
      </c>
      <c r="D21" s="242">
        <v>21</v>
      </c>
      <c r="E21" s="241" t="s">
        <v>103</v>
      </c>
      <c r="F21" s="242">
        <v>1</v>
      </c>
      <c r="G21" s="241">
        <v>410</v>
      </c>
      <c r="H21" s="241">
        <v>1</v>
      </c>
      <c r="I21" s="234">
        <v>1</v>
      </c>
      <c r="J21" s="236" t="s">
        <v>203</v>
      </c>
      <c r="K21" s="237">
        <f>'[2]Elenco Unico Analitico'!N25</f>
        <v>236432.36</v>
      </c>
      <c r="L21" s="238">
        <v>200900</v>
      </c>
      <c r="M21" s="239" t="s">
        <v>200</v>
      </c>
      <c r="N21" s="228"/>
      <c r="O21" s="248"/>
      <c r="P21" s="282"/>
      <c r="Q21" s="282"/>
      <c r="R21" s="283">
        <f>SUM(R12:R20)</f>
        <v>1425327.2300000002</v>
      </c>
      <c r="S21" s="284">
        <f>SUM(S12:S20)</f>
        <v>1738899.2206000001</v>
      </c>
      <c r="T21" s="3"/>
    </row>
    <row r="22" spans="1:20" ht="30" customHeight="1">
      <c r="A22" s="232" t="s">
        <v>40</v>
      </c>
      <c r="B22" s="232" t="s">
        <v>106</v>
      </c>
      <c r="C22" s="233" t="s">
        <v>105</v>
      </c>
      <c r="D22" s="235" t="s">
        <v>42</v>
      </c>
      <c r="E22" s="235" t="s">
        <v>221</v>
      </c>
      <c r="F22" s="235" t="s">
        <v>42</v>
      </c>
      <c r="G22" s="235">
        <v>305.27999999999997</v>
      </c>
      <c r="H22" s="235">
        <v>1</v>
      </c>
      <c r="I22" s="234">
        <v>1</v>
      </c>
      <c r="J22" s="236" t="s">
        <v>203</v>
      </c>
      <c r="K22" s="237">
        <f>'[2]Elenco Unico Analitico'!N26</f>
        <v>149611.07999999999</v>
      </c>
      <c r="L22" s="238">
        <v>457919.99999999994</v>
      </c>
      <c r="M22" s="239"/>
      <c r="N22" s="228"/>
      <c r="O22" s="248"/>
      <c r="P22" s="7"/>
      <c r="Q22" s="7"/>
      <c r="R22" s="7"/>
      <c r="S22" s="7"/>
      <c r="T22" s="7"/>
    </row>
    <row r="23" spans="1:20" ht="51" customHeight="1">
      <c r="A23" s="240" t="s">
        <v>108</v>
      </c>
      <c r="B23" s="240" t="s">
        <v>107</v>
      </c>
      <c r="C23" s="233" t="s">
        <v>222</v>
      </c>
      <c r="D23" s="242">
        <v>11</v>
      </c>
      <c r="E23" s="241" t="s">
        <v>109</v>
      </c>
      <c r="F23" s="241" t="s">
        <v>178</v>
      </c>
      <c r="G23" s="241">
        <v>700</v>
      </c>
      <c r="H23" s="241">
        <v>3</v>
      </c>
      <c r="I23" s="234">
        <v>1</v>
      </c>
      <c r="J23" s="241" t="s">
        <v>204</v>
      </c>
      <c r="K23" s="237">
        <v>126132.42</v>
      </c>
      <c r="L23" s="238">
        <v>343000</v>
      </c>
      <c r="M23" s="239"/>
      <c r="N23" s="289" t="s">
        <v>331</v>
      </c>
      <c r="O23" s="248"/>
      <c r="P23" s="250"/>
      <c r="Q23" s="248"/>
    </row>
    <row r="24" spans="1:20" ht="30" customHeight="1">
      <c r="A24" s="232" t="s">
        <v>40</v>
      </c>
      <c r="B24" s="232" t="s">
        <v>106</v>
      </c>
      <c r="C24" s="232" t="s">
        <v>223</v>
      </c>
      <c r="D24" s="235" t="s">
        <v>113</v>
      </c>
      <c r="E24" s="234">
        <v>3580</v>
      </c>
      <c r="F24" s="235" t="s">
        <v>114</v>
      </c>
      <c r="G24" s="234">
        <v>700</v>
      </c>
      <c r="H24" s="234">
        <v>1</v>
      </c>
      <c r="I24" s="234">
        <v>1</v>
      </c>
      <c r="J24" s="236" t="s">
        <v>203</v>
      </c>
      <c r="K24" s="237">
        <f>'[2]Elenco Unico Analitico'!N28</f>
        <v>868195.63</v>
      </c>
      <c r="L24" s="238">
        <v>1050000</v>
      </c>
      <c r="M24" s="239"/>
      <c r="N24" s="228"/>
      <c r="O24" s="248"/>
      <c r="P24" s="250"/>
      <c r="Q24" s="248"/>
    </row>
    <row r="25" spans="1:20" ht="41.25" customHeight="1">
      <c r="A25" s="240" t="s">
        <v>83</v>
      </c>
      <c r="B25" s="240" t="s">
        <v>180</v>
      </c>
      <c r="C25" s="240" t="s">
        <v>225</v>
      </c>
      <c r="D25" s="242">
        <v>6</v>
      </c>
      <c r="E25" s="242">
        <v>721</v>
      </c>
      <c r="F25" s="242">
        <v>1</v>
      </c>
      <c r="G25" s="242">
        <v>460</v>
      </c>
      <c r="H25" s="242">
        <v>1</v>
      </c>
      <c r="I25" s="234">
        <v>1</v>
      </c>
      <c r="J25" s="236" t="s">
        <v>203</v>
      </c>
      <c r="K25" s="237">
        <v>357901</v>
      </c>
      <c r="L25" s="238">
        <v>227700</v>
      </c>
      <c r="M25" s="239" t="s">
        <v>200</v>
      </c>
      <c r="N25" s="228"/>
      <c r="O25" s="248"/>
      <c r="P25" s="250"/>
      <c r="Q25" s="248"/>
    </row>
    <row r="26" spans="1:20" ht="30" customHeight="1">
      <c r="A26" s="240" t="s">
        <v>131</v>
      </c>
      <c r="B26" s="240" t="s">
        <v>130</v>
      </c>
      <c r="C26" s="233" t="s">
        <v>51</v>
      </c>
      <c r="D26" s="242">
        <v>18</v>
      </c>
      <c r="E26" s="241" t="s">
        <v>132</v>
      </c>
      <c r="F26" s="241">
        <v>1</v>
      </c>
      <c r="G26" s="241">
        <v>135</v>
      </c>
      <c r="H26" s="241">
        <v>1</v>
      </c>
      <c r="I26" s="234">
        <v>1</v>
      </c>
      <c r="J26" s="236" t="s">
        <v>203</v>
      </c>
      <c r="K26" s="237">
        <f>'[2]Elenco Unico Analitico'!N35</f>
        <v>87180</v>
      </c>
      <c r="L26" s="238">
        <v>66150</v>
      </c>
      <c r="M26" s="239"/>
      <c r="N26" s="228"/>
      <c r="O26" s="248"/>
      <c r="P26" s="250"/>
      <c r="Q26" s="248"/>
    </row>
    <row r="27" spans="1:20" ht="30" customHeight="1">
      <c r="A27" s="233" t="s">
        <v>40</v>
      </c>
      <c r="B27" s="233" t="s">
        <v>184</v>
      </c>
      <c r="C27" s="233" t="s">
        <v>183</v>
      </c>
      <c r="D27" s="244">
        <v>35</v>
      </c>
      <c r="E27" s="244">
        <v>528</v>
      </c>
      <c r="F27" s="244">
        <v>2</v>
      </c>
      <c r="G27" s="244"/>
      <c r="H27" s="244">
        <v>2</v>
      </c>
      <c r="I27" s="234">
        <v>1</v>
      </c>
      <c r="J27" s="244" t="s">
        <v>205</v>
      </c>
      <c r="K27" s="237">
        <f>'[2]Elenco Unico Analitico'!N36</f>
        <v>40000</v>
      </c>
      <c r="L27" s="238">
        <v>40000</v>
      </c>
      <c r="M27" s="239"/>
      <c r="N27" s="228"/>
      <c r="O27" s="248"/>
      <c r="P27" s="250"/>
      <c r="Q27" s="248"/>
    </row>
    <row r="28" spans="1:20" ht="17.25" customHeight="1" thickBot="1">
      <c r="A28" s="230"/>
      <c r="B28" s="230"/>
      <c r="C28" s="190"/>
      <c r="D28" s="230"/>
      <c r="E28" s="230"/>
      <c r="F28" s="230"/>
      <c r="G28" s="230"/>
      <c r="H28" s="230"/>
      <c r="I28" s="230"/>
      <c r="J28" s="230"/>
      <c r="K28" s="245">
        <f>SUM(K4:K27)</f>
        <v>43329270.218400009</v>
      </c>
      <c r="L28" s="246">
        <f>SUM(L4:L27)</f>
        <v>57404548</v>
      </c>
      <c r="M28" s="247"/>
      <c r="N28" s="226"/>
    </row>
    <row r="29" spans="1:20" ht="15" customHeight="1" thickTop="1">
      <c r="A29" s="188"/>
      <c r="B29" s="188"/>
      <c r="C29" s="197"/>
      <c r="D29" s="188"/>
      <c r="E29" s="188"/>
      <c r="F29" s="188"/>
      <c r="G29" s="188"/>
      <c r="H29" s="188"/>
      <c r="I29" s="188"/>
      <c r="J29" s="188"/>
      <c r="K29" s="199"/>
      <c r="L29" s="200"/>
      <c r="M29" s="201"/>
    </row>
    <row r="30" spans="1:20" ht="15" customHeight="1">
      <c r="A30" s="326"/>
      <c r="B30" s="326"/>
      <c r="C30" s="326"/>
      <c r="D30" s="326"/>
      <c r="E30" s="326"/>
      <c r="F30" s="326"/>
      <c r="G30" s="326"/>
      <c r="H30" s="326"/>
      <c r="I30" s="326"/>
      <c r="J30" s="326"/>
      <c r="K30" s="326"/>
      <c r="L30" s="326"/>
      <c r="M30" s="188"/>
    </row>
    <row r="31" spans="1:20" ht="15" customHeight="1">
      <c r="A31" s="326"/>
      <c r="B31" s="326"/>
      <c r="C31" s="326"/>
      <c r="D31" s="326"/>
      <c r="E31" s="326"/>
      <c r="F31" s="326"/>
      <c r="G31" s="326"/>
      <c r="H31" s="326"/>
      <c r="I31" s="326"/>
      <c r="J31" s="326"/>
      <c r="K31" s="326"/>
      <c r="L31" s="326"/>
      <c r="M31" s="188"/>
    </row>
    <row r="32" spans="1:20" ht="15" customHeight="1">
      <c r="A32" s="326"/>
      <c r="B32" s="326"/>
      <c r="C32" s="326"/>
      <c r="D32" s="326"/>
      <c r="E32" s="326"/>
      <c r="F32" s="326"/>
      <c r="G32" s="326"/>
      <c r="H32" s="326"/>
      <c r="I32" s="326"/>
      <c r="J32" s="326"/>
      <c r="K32" s="326"/>
      <c r="L32" s="326"/>
      <c r="M32" s="188"/>
    </row>
    <row r="33" spans="1:13" ht="15" customHeight="1">
      <c r="A33" s="326"/>
      <c r="B33" s="326"/>
      <c r="C33" s="326"/>
      <c r="D33" s="326"/>
      <c r="E33" s="326"/>
      <c r="F33" s="326"/>
      <c r="G33" s="326"/>
      <c r="H33" s="326"/>
      <c r="I33" s="326"/>
      <c r="J33" s="326"/>
      <c r="K33" s="326"/>
      <c r="L33" s="326"/>
      <c r="M33" s="188"/>
    </row>
    <row r="34" spans="1:13" ht="15" customHeight="1">
      <c r="A34" s="325"/>
      <c r="B34" s="325"/>
      <c r="C34" s="325"/>
      <c r="D34" s="325"/>
      <c r="E34" s="325"/>
      <c r="F34" s="188"/>
      <c r="G34" s="188"/>
      <c r="H34" s="188"/>
      <c r="I34" s="188"/>
      <c r="J34" s="188"/>
      <c r="K34" s="199"/>
      <c r="L34" s="200"/>
      <c r="M34" s="201"/>
    </row>
  </sheetData>
  <mergeCells count="6">
    <mergeCell ref="A1:I1"/>
    <mergeCell ref="A34:E34"/>
    <mergeCell ref="A30:L30"/>
    <mergeCell ref="A31:L31"/>
    <mergeCell ref="A32:L32"/>
    <mergeCell ref="A33:L33"/>
  </mergeCells>
  <printOptions horizontalCentered="1"/>
  <pageMargins left="0" right="0" top="0" bottom="0" header="0" footer="0"/>
  <pageSetup paperSize="8" orientation="landscape" r:id="rId1"/>
</worksheet>
</file>

<file path=xl/worksheets/sheet5.xml><?xml version="1.0" encoding="utf-8"?>
<worksheet xmlns="http://schemas.openxmlformats.org/spreadsheetml/2006/main" xmlns:r="http://schemas.openxmlformats.org/officeDocument/2006/relationships">
  <dimension ref="A2:K13"/>
  <sheetViews>
    <sheetView workbookViewId="0">
      <selection activeCell="I14" sqref="I14"/>
    </sheetView>
  </sheetViews>
  <sheetFormatPr defaultRowHeight="15"/>
  <cols>
    <col min="1" max="1" width="8.7109375" style="198" customWidth="1"/>
    <col min="2" max="2" width="11" style="198" customWidth="1"/>
    <col min="3" max="3" width="12" style="198" customWidth="1"/>
    <col min="4" max="4" width="5.42578125" style="198" customWidth="1"/>
    <col min="5" max="5" width="7.5703125" style="198" customWidth="1"/>
    <col min="6" max="6" width="4.42578125" style="198" customWidth="1"/>
    <col min="7" max="7" width="6.85546875" style="198" customWidth="1"/>
    <col min="8" max="8" width="15.85546875" style="198" customWidth="1"/>
    <col min="9" max="9" width="14" style="198" customWidth="1"/>
    <col min="10" max="10" width="14.85546875" style="198" customWidth="1"/>
    <col min="11" max="11" width="23.7109375" style="198" customWidth="1"/>
  </cols>
  <sheetData>
    <row r="2" spans="1:11" ht="25.5" customHeight="1">
      <c r="A2" s="327" t="s">
        <v>202</v>
      </c>
      <c r="B2" s="327"/>
      <c r="C2" s="327"/>
      <c r="D2" s="327"/>
      <c r="E2" s="327"/>
      <c r="F2" s="327"/>
      <c r="G2" s="327"/>
      <c r="H2" s="327"/>
      <c r="I2" s="327"/>
      <c r="J2" s="327"/>
      <c r="K2" s="204"/>
    </row>
    <row r="3" spans="1:11" ht="4.5" customHeight="1">
      <c r="A3" s="204"/>
      <c r="B3" s="204"/>
      <c r="C3" s="204"/>
      <c r="D3" s="203"/>
      <c r="E3" s="203"/>
      <c r="F3" s="203"/>
      <c r="G3" s="203"/>
      <c r="H3" s="203"/>
      <c r="I3" s="205"/>
      <c r="J3" s="204"/>
      <c r="K3" s="204"/>
    </row>
    <row r="4" spans="1:11" ht="34.5" customHeight="1">
      <c r="A4" s="123" t="s">
        <v>231</v>
      </c>
      <c r="B4" s="123" t="s">
        <v>23</v>
      </c>
      <c r="C4" s="125" t="s">
        <v>199</v>
      </c>
      <c r="D4" s="123" t="s">
        <v>164</v>
      </c>
      <c r="E4" s="123" t="s">
        <v>27</v>
      </c>
      <c r="F4" s="125" t="s">
        <v>165</v>
      </c>
      <c r="G4" s="123" t="s">
        <v>166</v>
      </c>
      <c r="H4" s="123" t="s">
        <v>195</v>
      </c>
      <c r="I4" s="125" t="s">
        <v>219</v>
      </c>
      <c r="J4" s="125" t="s">
        <v>232</v>
      </c>
      <c r="K4" s="123" t="s">
        <v>194</v>
      </c>
    </row>
    <row r="5" spans="1:11" ht="41.25" customHeight="1">
      <c r="A5" s="191" t="s">
        <v>40</v>
      </c>
      <c r="B5" s="191" t="s">
        <v>230</v>
      </c>
      <c r="C5" s="194" t="s">
        <v>201</v>
      </c>
      <c r="D5" s="193">
        <v>45</v>
      </c>
      <c r="E5" s="194" t="s">
        <v>185</v>
      </c>
      <c r="F5" s="194" t="s">
        <v>42</v>
      </c>
      <c r="G5" s="195">
        <v>11670</v>
      </c>
      <c r="H5" s="206" t="s">
        <v>196</v>
      </c>
      <c r="I5" s="207">
        <v>1956500</v>
      </c>
      <c r="J5" s="208">
        <v>2316496</v>
      </c>
      <c r="K5" s="192" t="s">
        <v>197</v>
      </c>
    </row>
    <row r="6" spans="1:11" ht="15.75" thickBot="1">
      <c r="A6" s="209"/>
      <c r="B6" s="209"/>
      <c r="C6" s="209"/>
      <c r="D6" s="196"/>
      <c r="E6" s="196"/>
      <c r="F6" s="196"/>
      <c r="G6" s="196"/>
      <c r="H6" s="196"/>
      <c r="I6" s="210">
        <f>SUM(I5:I5)</f>
        <v>1956500</v>
      </c>
      <c r="J6" s="211">
        <f>SUM(J5:J5)</f>
        <v>2316496</v>
      </c>
      <c r="K6" s="209"/>
    </row>
    <row r="7" spans="1:11" ht="15.75" thickTop="1"/>
    <row r="9" spans="1:11" ht="16.5" customHeight="1"/>
    <row r="10" spans="1:11" s="187" customFormat="1">
      <c r="A10" s="212"/>
      <c r="B10" s="212"/>
      <c r="C10" s="212"/>
      <c r="D10" s="212"/>
      <c r="E10" s="212"/>
      <c r="F10" s="212"/>
      <c r="G10" s="212"/>
      <c r="H10" s="212"/>
      <c r="I10" s="212"/>
      <c r="J10" s="212"/>
      <c r="K10" s="212"/>
    </row>
    <row r="11" spans="1:11" s="187" customFormat="1">
      <c r="A11" s="214"/>
      <c r="B11" s="214"/>
      <c r="C11" s="214"/>
      <c r="D11" s="215"/>
      <c r="E11" s="216"/>
      <c r="F11" s="216"/>
      <c r="G11" s="217"/>
      <c r="H11" s="218"/>
      <c r="I11" s="219"/>
      <c r="J11" s="220"/>
      <c r="K11" s="213"/>
    </row>
    <row r="12" spans="1:11" s="187" customFormat="1">
      <c r="A12" s="212"/>
      <c r="B12" s="212"/>
      <c r="C12" s="212"/>
      <c r="D12" s="212"/>
      <c r="E12" s="212"/>
      <c r="F12" s="212"/>
      <c r="G12" s="212"/>
      <c r="H12" s="212"/>
      <c r="I12" s="212"/>
      <c r="J12" s="212"/>
      <c r="K12" s="212"/>
    </row>
    <row r="13" spans="1:11" s="187" customFormat="1">
      <c r="A13" s="212"/>
      <c r="B13" s="212"/>
      <c r="C13" s="212"/>
      <c r="D13" s="212"/>
      <c r="E13" s="212"/>
      <c r="F13" s="212"/>
      <c r="G13" s="212"/>
      <c r="H13" s="212"/>
      <c r="I13" s="212"/>
      <c r="J13" s="212"/>
      <c r="K13" s="212"/>
    </row>
  </sheetData>
  <mergeCells count="1">
    <mergeCell ref="A2:J2"/>
  </mergeCell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dimension ref="A1:I68"/>
  <sheetViews>
    <sheetView workbookViewId="0">
      <selection activeCell="M16" sqref="M16"/>
    </sheetView>
  </sheetViews>
  <sheetFormatPr defaultRowHeight="15"/>
  <cols>
    <col min="1" max="1" width="4.28515625" customWidth="1"/>
    <col min="2" max="2" width="14" customWidth="1"/>
    <col min="5" max="5" width="14.140625" customWidth="1"/>
    <col min="6" max="6" width="14.42578125" customWidth="1"/>
    <col min="9" max="9" width="21.7109375" customWidth="1"/>
  </cols>
  <sheetData>
    <row r="1" spans="1:9" ht="15.75">
      <c r="A1" s="38"/>
      <c r="B1" s="19"/>
      <c r="C1" s="108"/>
      <c r="D1" s="164"/>
      <c r="E1" s="165"/>
      <c r="F1" s="165"/>
      <c r="G1" s="23"/>
      <c r="H1" s="34"/>
      <c r="I1" s="39"/>
    </row>
    <row r="2" spans="1:9" ht="15.75">
      <c r="A2" s="221"/>
      <c r="B2" s="309"/>
      <c r="C2" s="310"/>
      <c r="D2" s="310"/>
      <c r="E2" s="262"/>
      <c r="F2" s="262"/>
      <c r="G2" s="167"/>
      <c r="H2" s="262"/>
      <c r="I2" s="311"/>
    </row>
    <row r="3" spans="1:9" ht="15.75">
      <c r="A3" s="221"/>
      <c r="B3" s="309"/>
      <c r="C3" s="168"/>
      <c r="D3" s="262"/>
      <c r="E3" s="262"/>
      <c r="F3" s="262"/>
      <c r="G3" s="167"/>
      <c r="H3" s="262"/>
      <c r="I3" s="311"/>
    </row>
    <row r="4" spans="1:9" ht="15.75">
      <c r="A4" s="222"/>
      <c r="B4" s="115"/>
      <c r="C4" s="169"/>
      <c r="D4" s="116"/>
      <c r="E4" s="170"/>
      <c r="F4" s="170"/>
      <c r="G4" s="171"/>
      <c r="H4" s="117"/>
      <c r="I4" s="163"/>
    </row>
    <row r="5" spans="1:9" ht="15.75">
      <c r="A5" s="222"/>
      <c r="B5" s="115"/>
      <c r="C5" s="169"/>
      <c r="D5" s="116"/>
      <c r="E5" s="170"/>
      <c r="F5" s="170"/>
      <c r="G5" s="171"/>
      <c r="H5" s="117"/>
      <c r="I5" s="163"/>
    </row>
    <row r="6" spans="1:9" ht="15.75">
      <c r="A6" s="222"/>
      <c r="B6" s="115"/>
      <c r="C6" s="169"/>
      <c r="D6" s="116"/>
      <c r="E6" s="170"/>
      <c r="F6" s="170"/>
      <c r="G6" s="171"/>
      <c r="H6" s="117"/>
      <c r="I6" s="163"/>
    </row>
    <row r="7" spans="1:9" ht="15.75">
      <c r="A7" s="222"/>
      <c r="B7" s="115"/>
      <c r="C7" s="169"/>
      <c r="D7" s="116"/>
      <c r="E7" s="170"/>
      <c r="F7" s="170"/>
      <c r="G7" s="171"/>
      <c r="H7" s="117"/>
      <c r="I7" s="163"/>
    </row>
    <row r="8" spans="1:9" ht="15.75">
      <c r="A8" s="222"/>
      <c r="B8" s="115"/>
      <c r="C8" s="169"/>
      <c r="D8" s="116"/>
      <c r="E8" s="170"/>
      <c r="F8" s="170"/>
      <c r="G8" s="171"/>
      <c r="H8" s="117"/>
      <c r="I8" s="163"/>
    </row>
    <row r="9" spans="1:9" ht="15.75">
      <c r="A9" s="222"/>
      <c r="B9" s="115"/>
      <c r="C9" s="169"/>
      <c r="D9" s="116"/>
      <c r="E9" s="170"/>
      <c r="F9" s="170"/>
      <c r="G9" s="171"/>
      <c r="H9" s="117"/>
      <c r="I9" s="163"/>
    </row>
    <row r="10" spans="1:9" ht="15.75">
      <c r="A10" s="222"/>
      <c r="B10" s="115"/>
      <c r="C10" s="169"/>
      <c r="D10" s="116"/>
      <c r="E10" s="170"/>
      <c r="F10" s="170"/>
      <c r="G10" s="171"/>
      <c r="H10" s="117"/>
      <c r="I10" s="163"/>
    </row>
    <row r="11" spans="1:9" ht="15.75">
      <c r="A11" s="222"/>
      <c r="B11" s="115"/>
      <c r="C11" s="169"/>
      <c r="D11" s="116"/>
      <c r="E11" s="170"/>
      <c r="F11" s="170"/>
      <c r="G11" s="171"/>
      <c r="H11" s="117"/>
      <c r="I11" s="163"/>
    </row>
    <row r="12" spans="1:9" ht="15.75">
      <c r="A12" s="222"/>
      <c r="B12" s="115"/>
      <c r="C12" s="169"/>
      <c r="D12" s="116"/>
      <c r="E12" s="170"/>
      <c r="F12" s="170"/>
      <c r="G12" s="171"/>
      <c r="H12" s="117"/>
      <c r="I12" s="163"/>
    </row>
    <row r="13" spans="1:9" ht="15.75">
      <c r="A13" s="222"/>
      <c r="B13" s="115"/>
      <c r="C13" s="169"/>
      <c r="D13" s="116"/>
      <c r="E13" s="170"/>
      <c r="F13" s="170"/>
      <c r="G13" s="171"/>
      <c r="H13" s="117"/>
      <c r="I13" s="163"/>
    </row>
    <row r="14" spans="1:9" ht="15.75">
      <c r="A14" s="222"/>
      <c r="B14" s="115"/>
      <c r="C14" s="169"/>
      <c r="D14" s="116"/>
      <c r="E14" s="170"/>
      <c r="F14" s="170"/>
      <c r="G14" s="171"/>
      <c r="H14" s="117"/>
      <c r="I14" s="163"/>
    </row>
    <row r="15" spans="1:9" ht="15.75">
      <c r="A15" s="222"/>
      <c r="B15" s="115"/>
      <c r="C15" s="169"/>
      <c r="D15" s="116"/>
      <c r="E15" s="170"/>
      <c r="F15" s="170"/>
      <c r="G15" s="171"/>
      <c r="H15" s="117"/>
      <c r="I15" s="163"/>
    </row>
    <row r="16" spans="1:9" ht="15.75">
      <c r="A16" s="222"/>
      <c r="B16" s="115"/>
      <c r="C16" s="169"/>
      <c r="D16" s="116"/>
      <c r="E16" s="170"/>
      <c r="F16" s="170"/>
      <c r="G16" s="171"/>
      <c r="H16" s="117"/>
      <c r="I16" s="163"/>
    </row>
    <row r="17" spans="1:9" ht="15.75">
      <c r="A17" s="222"/>
      <c r="B17" s="115"/>
      <c r="C17" s="169"/>
      <c r="D17" s="116"/>
      <c r="E17" s="170"/>
      <c r="F17" s="170"/>
      <c r="G17" s="171"/>
      <c r="H17" s="117"/>
      <c r="I17" s="163"/>
    </row>
    <row r="18" spans="1:9" ht="15.75">
      <c r="A18" s="222"/>
      <c r="B18" s="115"/>
      <c r="C18" s="169"/>
      <c r="D18" s="116"/>
      <c r="E18" s="170"/>
      <c r="F18" s="170"/>
      <c r="G18" s="171"/>
      <c r="H18" s="117"/>
      <c r="I18" s="163"/>
    </row>
    <row r="19" spans="1:9" ht="15.75">
      <c r="A19" s="222"/>
      <c r="B19" s="115"/>
      <c r="C19" s="169"/>
      <c r="D19" s="116"/>
      <c r="E19" s="170"/>
      <c r="F19" s="170"/>
      <c r="G19" s="171"/>
      <c r="H19" s="117"/>
      <c r="I19" s="163"/>
    </row>
    <row r="20" spans="1:9" ht="15.75">
      <c r="A20" s="222"/>
      <c r="B20" s="115"/>
      <c r="C20" s="169"/>
      <c r="D20" s="116"/>
      <c r="E20" s="170"/>
      <c r="F20" s="170"/>
      <c r="G20" s="171"/>
      <c r="H20" s="117"/>
      <c r="I20" s="163"/>
    </row>
    <row r="21" spans="1:9" ht="15.75">
      <c r="A21" s="222"/>
      <c r="B21" s="115"/>
      <c r="C21" s="169"/>
      <c r="D21" s="116"/>
      <c r="E21" s="170"/>
      <c r="F21" s="170"/>
      <c r="G21" s="171"/>
      <c r="H21" s="117"/>
      <c r="I21" s="163"/>
    </row>
    <row r="22" spans="1:9" ht="15.75">
      <c r="A22" s="222"/>
      <c r="B22" s="115"/>
      <c r="C22" s="169"/>
      <c r="D22" s="116"/>
      <c r="E22" s="170"/>
      <c r="F22" s="170"/>
      <c r="G22" s="171"/>
      <c r="H22" s="117"/>
      <c r="I22" s="163"/>
    </row>
    <row r="23" spans="1:9" ht="15.75">
      <c r="A23" s="222"/>
      <c r="B23" s="115"/>
      <c r="C23" s="169"/>
      <c r="D23" s="116"/>
      <c r="E23" s="170"/>
      <c r="F23" s="170"/>
      <c r="G23" s="171"/>
      <c r="H23" s="117"/>
      <c r="I23" s="163"/>
    </row>
    <row r="24" spans="1:9" ht="15.75">
      <c r="A24" s="222"/>
      <c r="B24" s="115"/>
      <c r="C24" s="169"/>
      <c r="D24" s="116"/>
      <c r="E24" s="170"/>
      <c r="F24" s="170"/>
      <c r="G24" s="171"/>
      <c r="H24" s="117"/>
      <c r="I24" s="163"/>
    </row>
    <row r="25" spans="1:9" ht="15.75">
      <c r="A25" s="222"/>
      <c r="B25" s="115"/>
      <c r="C25" s="169"/>
      <c r="D25" s="116"/>
      <c r="E25" s="170"/>
      <c r="F25" s="170"/>
      <c r="G25" s="171"/>
      <c r="H25" s="117"/>
      <c r="I25" s="163"/>
    </row>
    <row r="26" spans="1:9" ht="15.75">
      <c r="A26" s="222"/>
      <c r="B26" s="115"/>
      <c r="C26" s="169"/>
      <c r="D26" s="116"/>
      <c r="E26" s="170"/>
      <c r="F26" s="170"/>
      <c r="G26" s="171"/>
      <c r="H26" s="117"/>
      <c r="I26" s="163"/>
    </row>
    <row r="27" spans="1:9" ht="15.75">
      <c r="A27" s="222"/>
      <c r="B27" s="115"/>
      <c r="C27" s="169"/>
      <c r="D27" s="116"/>
      <c r="E27" s="170"/>
      <c r="F27" s="170"/>
      <c r="G27" s="171"/>
      <c r="H27" s="117"/>
      <c r="I27" s="163"/>
    </row>
    <row r="28" spans="1:9" ht="15.75">
      <c r="A28" s="222"/>
      <c r="B28" s="115"/>
      <c r="C28" s="169"/>
      <c r="D28" s="116"/>
      <c r="E28" s="170"/>
      <c r="F28" s="170"/>
      <c r="G28" s="171"/>
      <c r="H28" s="117"/>
      <c r="I28" s="163"/>
    </row>
    <row r="29" spans="1:9" ht="29.25" customHeight="1">
      <c r="A29" s="222"/>
      <c r="B29" s="115"/>
      <c r="C29" s="169"/>
      <c r="D29" s="116"/>
      <c r="E29" s="170"/>
      <c r="F29" s="170"/>
      <c r="G29" s="171"/>
      <c r="H29" s="117"/>
      <c r="I29" s="163"/>
    </row>
    <row r="30" spans="1:9" ht="21" customHeight="1">
      <c r="A30" s="222"/>
      <c r="B30" s="115"/>
      <c r="C30" s="169"/>
      <c r="D30" s="116"/>
      <c r="E30" s="170"/>
      <c r="F30" s="170"/>
      <c r="G30" s="171"/>
      <c r="H30" s="117"/>
      <c r="I30" s="163"/>
    </row>
    <row r="31" spans="1:9" ht="18" customHeight="1">
      <c r="A31" s="222"/>
      <c r="B31" s="115"/>
      <c r="C31" s="169"/>
      <c r="D31" s="116"/>
      <c r="E31" s="170"/>
      <c r="F31" s="170"/>
      <c r="G31" s="171"/>
      <c r="H31" s="117"/>
      <c r="I31" s="163"/>
    </row>
    <row r="32" spans="1:9" ht="15.75">
      <c r="A32" s="222"/>
      <c r="B32" s="115"/>
      <c r="C32" s="169"/>
      <c r="D32" s="116"/>
      <c r="E32" s="170"/>
      <c r="F32" s="170"/>
      <c r="G32" s="171"/>
      <c r="H32" s="117"/>
      <c r="I32" s="163"/>
    </row>
    <row r="33" spans="1:9" ht="15.75">
      <c r="A33" s="222"/>
      <c r="B33" s="115"/>
      <c r="C33" s="169"/>
      <c r="D33" s="116"/>
      <c r="E33" s="170"/>
      <c r="F33" s="170"/>
      <c r="G33" s="171"/>
      <c r="H33" s="117"/>
      <c r="I33" s="163"/>
    </row>
    <row r="34" spans="1:9" ht="15.75">
      <c r="A34" s="222"/>
      <c r="B34" s="115"/>
      <c r="C34" s="169"/>
      <c r="D34" s="116"/>
      <c r="E34" s="170"/>
      <c r="F34" s="170"/>
      <c r="G34" s="171"/>
      <c r="H34" s="117"/>
      <c r="I34" s="163"/>
    </row>
    <row r="35" spans="1:9" ht="15.75">
      <c r="A35" s="222"/>
      <c r="B35" s="115"/>
      <c r="C35" s="169"/>
      <c r="D35" s="116"/>
      <c r="E35" s="170"/>
      <c r="F35" s="170"/>
      <c r="G35" s="171"/>
      <c r="H35" s="117"/>
      <c r="I35" s="163"/>
    </row>
    <row r="36" spans="1:9" ht="15.75">
      <c r="A36" s="222"/>
      <c r="B36" s="115"/>
      <c r="C36" s="169"/>
      <c r="D36" s="116"/>
      <c r="E36" s="170"/>
      <c r="F36" s="170"/>
      <c r="G36" s="171"/>
      <c r="H36" s="117"/>
      <c r="I36" s="163"/>
    </row>
    <row r="37" spans="1:9" ht="15.75">
      <c r="A37" s="222"/>
      <c r="B37" s="115"/>
      <c r="C37" s="169"/>
      <c r="D37" s="116"/>
      <c r="E37" s="170"/>
      <c r="F37" s="170"/>
      <c r="G37" s="171"/>
      <c r="H37" s="117"/>
      <c r="I37" s="163"/>
    </row>
    <row r="38" spans="1:9" ht="15.75">
      <c r="A38" s="222"/>
      <c r="B38" s="115"/>
      <c r="C38" s="169"/>
      <c r="D38" s="116"/>
      <c r="E38" s="170"/>
      <c r="F38" s="170"/>
      <c r="G38" s="171"/>
      <c r="H38" s="117"/>
      <c r="I38" s="163"/>
    </row>
    <row r="39" spans="1:9" ht="15.75">
      <c r="A39" s="222"/>
      <c r="B39" s="115"/>
      <c r="C39" s="252"/>
      <c r="D39" s="116"/>
      <c r="E39" s="170"/>
      <c r="F39" s="170"/>
      <c r="G39" s="171"/>
      <c r="H39" s="117"/>
      <c r="I39" s="163"/>
    </row>
    <row r="40" spans="1:9" ht="15.75">
      <c r="A40" s="222"/>
      <c r="B40" s="115"/>
      <c r="C40" s="252"/>
      <c r="D40" s="116"/>
      <c r="E40" s="170"/>
      <c r="F40" s="251"/>
      <c r="G40" s="171"/>
      <c r="H40" s="117"/>
      <c r="I40" s="163"/>
    </row>
    <row r="41" spans="1:9" ht="15.75">
      <c r="A41" s="222"/>
      <c r="B41" s="115"/>
      <c r="C41" s="252"/>
      <c r="D41" s="116"/>
      <c r="E41" s="170"/>
      <c r="F41" s="170"/>
      <c r="G41" s="171"/>
      <c r="H41" s="117"/>
      <c r="I41" s="163"/>
    </row>
    <row r="42" spans="1:9" ht="15.75">
      <c r="A42" s="222"/>
      <c r="B42" s="115"/>
      <c r="C42" s="252"/>
      <c r="D42" s="116"/>
      <c r="E42" s="170"/>
      <c r="F42" s="251"/>
      <c r="G42" s="253"/>
      <c r="H42" s="117"/>
      <c r="I42" s="163"/>
    </row>
    <row r="43" spans="1:9" ht="15.75">
      <c r="A43" s="222"/>
      <c r="B43" s="115"/>
      <c r="C43" s="252"/>
      <c r="D43" s="116"/>
      <c r="E43" s="170"/>
      <c r="F43" s="251"/>
      <c r="G43" s="253"/>
      <c r="H43" s="117"/>
      <c r="I43" s="163"/>
    </row>
    <row r="44" spans="1:9" ht="15.75">
      <c r="A44" s="222"/>
      <c r="B44" s="115"/>
      <c r="C44" s="252"/>
      <c r="D44" s="116"/>
      <c r="E44" s="170"/>
      <c r="F44" s="251"/>
      <c r="G44" s="253"/>
      <c r="H44" s="117"/>
      <c r="I44" s="163"/>
    </row>
    <row r="45" spans="1:9" ht="15.75">
      <c r="A45" s="222"/>
      <c r="B45" s="115"/>
      <c r="C45" s="252"/>
      <c r="D45" s="116"/>
      <c r="E45" s="170"/>
      <c r="F45" s="251"/>
      <c r="G45" s="253"/>
      <c r="H45" s="117"/>
      <c r="I45" s="163"/>
    </row>
    <row r="46" spans="1:9" ht="15.75">
      <c r="A46" s="222"/>
      <c r="B46" s="115"/>
      <c r="C46" s="252"/>
      <c r="D46" s="116"/>
      <c r="E46" s="170"/>
      <c r="F46" s="251"/>
      <c r="G46" s="253"/>
      <c r="H46" s="117"/>
      <c r="I46" s="163"/>
    </row>
    <row r="47" spans="1:9" ht="15.75">
      <c r="A47" s="222"/>
      <c r="B47" s="115"/>
      <c r="C47" s="252"/>
      <c r="D47" s="116"/>
      <c r="E47" s="170"/>
      <c r="F47" s="251"/>
      <c r="G47" s="253"/>
      <c r="H47" s="117"/>
      <c r="I47" s="163"/>
    </row>
    <row r="48" spans="1:9" ht="15.75">
      <c r="A48" s="222"/>
      <c r="B48" s="115"/>
      <c r="C48" s="252"/>
      <c r="D48" s="116"/>
      <c r="E48" s="170"/>
      <c r="F48" s="251"/>
      <c r="G48" s="253"/>
      <c r="H48" s="117"/>
      <c r="I48" s="163"/>
    </row>
    <row r="49" spans="1:9" ht="15.75">
      <c r="A49" s="222"/>
      <c r="B49" s="115"/>
      <c r="C49" s="252"/>
      <c r="D49" s="116"/>
      <c r="E49" s="170"/>
      <c r="F49" s="251"/>
      <c r="G49" s="253"/>
      <c r="H49" s="117"/>
      <c r="I49" s="163"/>
    </row>
    <row r="50" spans="1:9" ht="15.75">
      <c r="A50" s="222"/>
      <c r="B50" s="115"/>
      <c r="C50" s="252"/>
      <c r="D50" s="116"/>
      <c r="E50" s="170"/>
      <c r="F50" s="251"/>
      <c r="G50" s="253"/>
      <c r="H50" s="117"/>
      <c r="I50" s="163"/>
    </row>
    <row r="51" spans="1:9" ht="15.75">
      <c r="A51" s="222"/>
      <c r="B51" s="115"/>
      <c r="C51" s="252"/>
      <c r="D51" s="116"/>
      <c r="E51" s="170"/>
      <c r="F51" s="251"/>
      <c r="G51" s="253"/>
      <c r="H51" s="117"/>
      <c r="I51" s="163"/>
    </row>
    <row r="52" spans="1:9" ht="15.75">
      <c r="A52" s="222"/>
      <c r="B52" s="115"/>
      <c r="C52" s="252"/>
      <c r="D52" s="116"/>
      <c r="E52" s="170"/>
      <c r="F52" s="251"/>
      <c r="G52" s="253"/>
      <c r="H52" s="117"/>
      <c r="I52" s="163"/>
    </row>
    <row r="53" spans="1:9" ht="15.75">
      <c r="A53" s="222"/>
      <c r="B53" s="115"/>
      <c r="C53" s="252"/>
      <c r="D53" s="116"/>
      <c r="E53" s="170"/>
      <c r="F53" s="251"/>
      <c r="G53" s="253"/>
      <c r="H53" s="117"/>
      <c r="I53" s="163"/>
    </row>
    <row r="54" spans="1:9" ht="15.75">
      <c r="A54" s="222"/>
      <c r="B54" s="115"/>
      <c r="C54" s="252"/>
      <c r="D54" s="116"/>
      <c r="E54" s="170"/>
      <c r="F54" s="251"/>
      <c r="G54" s="253"/>
      <c r="H54" s="117"/>
      <c r="I54" s="163"/>
    </row>
    <row r="55" spans="1:9" ht="15.75">
      <c r="A55" s="222"/>
      <c r="B55" s="115"/>
      <c r="C55" s="252"/>
      <c r="D55" s="116"/>
      <c r="E55" s="170"/>
      <c r="F55" s="251"/>
      <c r="G55" s="253"/>
      <c r="H55" s="117"/>
      <c r="I55" s="163"/>
    </row>
    <row r="56" spans="1:9" ht="15.75">
      <c r="A56" s="222"/>
      <c r="B56" s="115"/>
      <c r="C56" s="252"/>
      <c r="D56" s="116"/>
      <c r="E56" s="170"/>
      <c r="F56" s="251"/>
      <c r="G56" s="253"/>
      <c r="H56" s="117"/>
      <c r="I56" s="163"/>
    </row>
    <row r="57" spans="1:9" ht="15.75">
      <c r="A57" s="222"/>
      <c r="B57" s="115"/>
      <c r="C57" s="252"/>
      <c r="D57" s="116"/>
      <c r="E57" s="170"/>
      <c r="F57" s="251"/>
      <c r="G57" s="253"/>
      <c r="H57" s="117"/>
      <c r="I57" s="163"/>
    </row>
    <row r="58" spans="1:9" ht="15.75">
      <c r="A58" s="222"/>
      <c r="B58" s="115"/>
      <c r="C58" s="252"/>
      <c r="D58" s="116"/>
      <c r="E58" s="170"/>
      <c r="F58" s="251"/>
      <c r="G58" s="253"/>
      <c r="H58" s="117"/>
      <c r="I58" s="163"/>
    </row>
    <row r="59" spans="1:9" ht="15.75">
      <c r="A59" s="222"/>
      <c r="B59" s="115"/>
      <c r="C59" s="252"/>
      <c r="D59" s="116"/>
      <c r="E59" s="170"/>
      <c r="F59" s="251"/>
      <c r="G59" s="253"/>
      <c r="H59" s="117"/>
      <c r="I59" s="163"/>
    </row>
    <row r="60" spans="1:9" ht="15.75">
      <c r="A60" s="222"/>
      <c r="B60" s="115"/>
      <c r="C60" s="252"/>
      <c r="D60" s="116"/>
      <c r="E60" s="170"/>
      <c r="F60" s="251"/>
      <c r="G60" s="253"/>
      <c r="H60" s="117"/>
      <c r="I60" s="163"/>
    </row>
    <row r="61" spans="1:9" ht="15.75">
      <c r="A61" s="222"/>
      <c r="B61" s="115"/>
      <c r="C61" s="252"/>
      <c r="D61" s="116"/>
      <c r="E61" s="170"/>
      <c r="F61" s="251"/>
      <c r="G61" s="253"/>
      <c r="H61" s="117"/>
      <c r="I61" s="254"/>
    </row>
    <row r="62" spans="1:9" ht="15.75">
      <c r="A62" s="222"/>
      <c r="B62" s="115"/>
      <c r="C62" s="252"/>
      <c r="D62" s="116"/>
      <c r="E62" s="170"/>
      <c r="F62" s="251"/>
      <c r="G62" s="253"/>
      <c r="H62" s="117"/>
      <c r="I62" s="254"/>
    </row>
    <row r="63" spans="1:9" ht="15.75">
      <c r="A63" s="222"/>
      <c r="B63" s="115"/>
      <c r="C63" s="252"/>
      <c r="D63" s="116"/>
      <c r="E63" s="170"/>
      <c r="F63" s="251"/>
      <c r="G63" s="253"/>
      <c r="H63" s="117"/>
      <c r="I63" s="254"/>
    </row>
    <row r="64" spans="1:9" ht="15.75">
      <c r="A64" s="222"/>
      <c r="B64" s="115"/>
      <c r="C64" s="252"/>
      <c r="D64" s="116"/>
      <c r="E64" s="170"/>
      <c r="F64" s="251"/>
      <c r="G64" s="253"/>
      <c r="H64" s="117"/>
      <c r="I64" s="254"/>
    </row>
    <row r="65" spans="1:9" ht="15.75">
      <c r="A65" s="222"/>
      <c r="B65" s="259"/>
      <c r="C65" s="252"/>
      <c r="D65" s="116"/>
      <c r="E65" s="170"/>
      <c r="F65" s="251"/>
      <c r="G65" s="253"/>
      <c r="H65" s="117"/>
      <c r="I65" s="254"/>
    </row>
    <row r="66" spans="1:9" ht="15.75">
      <c r="A66" s="222"/>
      <c r="B66" s="115"/>
      <c r="C66" s="252"/>
      <c r="D66" s="116"/>
      <c r="E66" s="170"/>
      <c r="F66" s="251"/>
      <c r="G66" s="253"/>
      <c r="H66" s="117"/>
      <c r="I66" s="254"/>
    </row>
    <row r="67" spans="1:9" ht="15.75">
      <c r="A67" s="222"/>
      <c r="B67" s="115"/>
      <c r="C67" s="252"/>
      <c r="D67" s="116"/>
      <c r="E67" s="170"/>
      <c r="F67" s="251"/>
      <c r="G67" s="253"/>
      <c r="H67" s="117"/>
      <c r="I67" s="254"/>
    </row>
    <row r="68" spans="1:9">
      <c r="E68" s="264"/>
      <c r="F68" s="264"/>
    </row>
  </sheetData>
  <mergeCells count="3">
    <mergeCell ref="B2:B3"/>
    <mergeCell ref="C2:D2"/>
    <mergeCell ref="I2:I3"/>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U92"/>
  <sheetViews>
    <sheetView tabSelected="1" topLeftCell="A13" zoomScaleNormal="100" workbookViewId="0">
      <selection activeCell="L3" sqref="L3"/>
    </sheetView>
  </sheetViews>
  <sheetFormatPr defaultRowHeight="15"/>
  <cols>
    <col min="1" max="1" width="9.5703125" style="248" customWidth="1"/>
    <col min="2" max="2" width="15.7109375" style="248" customWidth="1"/>
    <col min="3" max="3" width="14.42578125" style="248" customWidth="1"/>
    <col min="4" max="4" width="9.140625" style="248"/>
    <col min="5" max="5" width="13.5703125" style="248" customWidth="1"/>
    <col min="6" max="6" width="9.28515625" style="248" customWidth="1"/>
    <col min="7" max="7" width="9.140625" style="248"/>
    <col min="8" max="8" width="8.42578125" style="248" customWidth="1"/>
    <col min="9" max="9" width="10.5703125" style="248" customWidth="1"/>
    <col min="10" max="10" width="9.140625" style="248"/>
    <col min="11" max="11" width="15.7109375" style="248" customWidth="1"/>
    <col min="12" max="12" width="14.85546875" style="248" customWidth="1"/>
    <col min="13" max="13" width="9.140625" style="248"/>
    <col min="14" max="14" width="21.42578125" style="248" customWidth="1"/>
    <col min="17" max="17" width="16.28515625" customWidth="1"/>
    <col min="18" max="18" width="11.85546875" customWidth="1"/>
    <col min="19" max="19" width="17.85546875" customWidth="1"/>
    <col min="21" max="21" width="16.85546875" customWidth="1"/>
    <col min="22" max="22" width="14" customWidth="1"/>
  </cols>
  <sheetData>
    <row r="1" spans="1:21" ht="15.75">
      <c r="A1" s="324" t="s">
        <v>338</v>
      </c>
      <c r="B1" s="324"/>
      <c r="C1" s="324"/>
      <c r="D1" s="324"/>
      <c r="E1" s="324"/>
      <c r="F1" s="324"/>
      <c r="G1" s="324"/>
      <c r="H1" s="324"/>
      <c r="I1" s="324"/>
      <c r="J1" s="223"/>
      <c r="K1" s="224"/>
      <c r="L1" s="225"/>
      <c r="M1" s="230"/>
      <c r="N1" s="306" t="s">
        <v>339</v>
      </c>
    </row>
    <row r="2" spans="1:21" ht="21.75" customHeight="1">
      <c r="A2" s="230"/>
      <c r="B2" s="230"/>
      <c r="C2" s="190"/>
      <c r="D2" s="230"/>
      <c r="E2" s="230"/>
      <c r="F2" s="230"/>
      <c r="G2" s="230"/>
      <c r="H2" s="230"/>
      <c r="I2" s="230"/>
      <c r="J2" s="230"/>
      <c r="K2" s="227"/>
      <c r="L2" s="225"/>
      <c r="M2" s="230"/>
      <c r="N2" s="226"/>
      <c r="O2" s="248"/>
      <c r="P2" s="248"/>
      <c r="Q2" s="248"/>
    </row>
    <row r="3" spans="1:21" ht="26.25" customHeight="1">
      <c r="A3" s="125" t="s">
        <v>209</v>
      </c>
      <c r="B3" s="125" t="s">
        <v>210</v>
      </c>
      <c r="C3" s="125" t="s">
        <v>211</v>
      </c>
      <c r="D3" s="125" t="s">
        <v>212</v>
      </c>
      <c r="E3" s="125" t="s">
        <v>213</v>
      </c>
      <c r="F3" s="125" t="s">
        <v>165</v>
      </c>
      <c r="G3" s="125" t="s">
        <v>214</v>
      </c>
      <c r="H3" s="125" t="s">
        <v>215</v>
      </c>
      <c r="I3" s="125" t="s">
        <v>216</v>
      </c>
      <c r="J3" s="125" t="s">
        <v>217</v>
      </c>
      <c r="K3" s="231" t="s">
        <v>340</v>
      </c>
      <c r="L3" s="231" t="s">
        <v>341</v>
      </c>
      <c r="M3" s="125" t="s">
        <v>218</v>
      </c>
      <c r="N3" s="125" t="s">
        <v>194</v>
      </c>
      <c r="O3" s="248"/>
      <c r="P3" s="249"/>
      <c r="Q3" s="248"/>
    </row>
    <row r="4" spans="1:21" ht="25.5" customHeight="1">
      <c r="A4" s="232" t="s">
        <v>40</v>
      </c>
      <c r="B4" s="232" t="s">
        <v>39</v>
      </c>
      <c r="C4" s="233" t="s">
        <v>207</v>
      </c>
      <c r="D4" s="234">
        <v>45</v>
      </c>
      <c r="E4" s="235" t="s">
        <v>41</v>
      </c>
      <c r="F4" s="235" t="s">
        <v>42</v>
      </c>
      <c r="G4" s="236">
        <v>39600</v>
      </c>
      <c r="H4" s="236">
        <v>10</v>
      </c>
      <c r="I4" s="236">
        <v>13</v>
      </c>
      <c r="J4" s="236" t="s">
        <v>203</v>
      </c>
      <c r="K4" s="238">
        <v>34529757.719999999</v>
      </c>
      <c r="L4" s="238">
        <v>40000000</v>
      </c>
      <c r="M4" s="239"/>
      <c r="N4" s="228"/>
      <c r="O4" s="248"/>
      <c r="P4" s="250"/>
      <c r="Q4" s="248"/>
      <c r="U4" s="237"/>
    </row>
    <row r="5" spans="1:21" ht="25.5" customHeight="1">
      <c r="A5" s="232" t="s">
        <v>40</v>
      </c>
      <c r="B5" s="232" t="s">
        <v>46</v>
      </c>
      <c r="C5" s="233" t="s">
        <v>208</v>
      </c>
      <c r="D5" s="234">
        <v>38</v>
      </c>
      <c r="E5" s="234">
        <v>213</v>
      </c>
      <c r="F5" s="235" t="s">
        <v>42</v>
      </c>
      <c r="G5" s="234">
        <v>914</v>
      </c>
      <c r="H5" s="234">
        <v>4</v>
      </c>
      <c r="I5" s="234">
        <v>1</v>
      </c>
      <c r="J5" s="236" t="s">
        <v>203</v>
      </c>
      <c r="K5" s="237">
        <v>733118.17</v>
      </c>
      <c r="L5" s="238">
        <v>1495000</v>
      </c>
      <c r="M5" s="239"/>
      <c r="N5" s="228"/>
      <c r="O5" s="248"/>
      <c r="P5" s="250"/>
      <c r="Q5" s="248"/>
    </row>
    <row r="6" spans="1:21" ht="25.5" customHeight="1">
      <c r="A6" s="232" t="s">
        <v>40</v>
      </c>
      <c r="B6" s="232" t="s">
        <v>46</v>
      </c>
      <c r="C6" s="233" t="s">
        <v>171</v>
      </c>
      <c r="D6" s="234">
        <v>38</v>
      </c>
      <c r="E6" s="235">
        <v>192</v>
      </c>
      <c r="F6" s="235" t="s">
        <v>42</v>
      </c>
      <c r="G6" s="235">
        <v>1130</v>
      </c>
      <c r="H6" s="235">
        <v>2</v>
      </c>
      <c r="I6" s="235">
        <v>1</v>
      </c>
      <c r="J6" s="236" t="s">
        <v>204</v>
      </c>
      <c r="K6" s="237">
        <f>'[2]Elenco Unico Analitico'!N8</f>
        <v>896958.89</v>
      </c>
      <c r="L6" s="238">
        <v>1704960</v>
      </c>
      <c r="M6" s="239"/>
      <c r="N6" s="228"/>
      <c r="O6" s="248"/>
      <c r="P6" s="250"/>
      <c r="Q6" s="248"/>
      <c r="U6" s="290"/>
    </row>
    <row r="7" spans="1:21" ht="25.5" customHeight="1">
      <c r="A7" s="232" t="s">
        <v>40</v>
      </c>
      <c r="B7" s="232" t="s">
        <v>39</v>
      </c>
      <c r="C7" s="233" t="s">
        <v>228</v>
      </c>
      <c r="D7" s="235" t="s">
        <v>42</v>
      </c>
      <c r="E7" s="235" t="s">
        <v>50</v>
      </c>
      <c r="F7" s="235" t="s">
        <v>42</v>
      </c>
      <c r="G7" s="235">
        <v>1138</v>
      </c>
      <c r="H7" s="235">
        <v>3</v>
      </c>
      <c r="I7" s="235">
        <v>1</v>
      </c>
      <c r="J7" s="236" t="s">
        <v>203</v>
      </c>
      <c r="K7" s="237">
        <v>664501.49</v>
      </c>
      <c r="L7" s="238">
        <v>1707000</v>
      </c>
      <c r="M7" s="239"/>
      <c r="N7" s="228"/>
      <c r="O7" s="248"/>
      <c r="P7" s="250"/>
      <c r="Q7" s="248"/>
    </row>
    <row r="8" spans="1:21" ht="25.5" customHeight="1">
      <c r="A8" s="240" t="s">
        <v>58</v>
      </c>
      <c r="B8" s="240" t="s">
        <v>57</v>
      </c>
      <c r="C8" s="233" t="s">
        <v>56</v>
      </c>
      <c r="D8" s="241" t="s">
        <v>59</v>
      </c>
      <c r="E8" s="241" t="s">
        <v>60</v>
      </c>
      <c r="F8" s="241" t="s">
        <v>42</v>
      </c>
      <c r="G8" s="241">
        <v>5665</v>
      </c>
      <c r="H8" s="241">
        <v>6</v>
      </c>
      <c r="I8" s="241">
        <v>4</v>
      </c>
      <c r="J8" s="236" t="s">
        <v>203</v>
      </c>
      <c r="K8" s="238">
        <v>3074490.17</v>
      </c>
      <c r="L8" s="238">
        <v>2775850</v>
      </c>
      <c r="M8" s="239"/>
      <c r="N8" s="228"/>
      <c r="O8" s="248"/>
      <c r="P8" s="250"/>
      <c r="Q8" s="248"/>
    </row>
    <row r="9" spans="1:21" ht="25.5" customHeight="1">
      <c r="A9" s="240" t="s">
        <v>63</v>
      </c>
      <c r="B9" s="240" t="s">
        <v>62</v>
      </c>
      <c r="C9" s="233" t="s">
        <v>51</v>
      </c>
      <c r="D9" s="242">
        <v>10</v>
      </c>
      <c r="E9" s="242">
        <v>226</v>
      </c>
      <c r="F9" s="241" t="s">
        <v>42</v>
      </c>
      <c r="G9" s="241">
        <v>180</v>
      </c>
      <c r="H9" s="241">
        <v>1</v>
      </c>
      <c r="I9" s="241">
        <v>1</v>
      </c>
      <c r="J9" s="236" t="s">
        <v>203</v>
      </c>
      <c r="K9" s="238">
        <v>72952.7</v>
      </c>
      <c r="L9" s="238">
        <v>88200</v>
      </c>
      <c r="M9" s="239"/>
      <c r="N9" s="228"/>
      <c r="O9" s="248"/>
      <c r="P9" s="250"/>
      <c r="Q9" s="248"/>
    </row>
    <row r="10" spans="1:21" ht="25.5" customHeight="1">
      <c r="A10" s="240" t="s">
        <v>65</v>
      </c>
      <c r="B10" s="240" t="s">
        <v>64</v>
      </c>
      <c r="C10" s="233" t="s">
        <v>51</v>
      </c>
      <c r="D10" s="242">
        <v>24</v>
      </c>
      <c r="E10" s="242">
        <v>45</v>
      </c>
      <c r="F10" s="241" t="s">
        <v>42</v>
      </c>
      <c r="G10" s="242">
        <v>140</v>
      </c>
      <c r="H10" s="242">
        <v>1</v>
      </c>
      <c r="I10" s="242">
        <v>1</v>
      </c>
      <c r="J10" s="236" t="s">
        <v>203</v>
      </c>
      <c r="K10" s="237">
        <v>76050.36</v>
      </c>
      <c r="L10" s="238">
        <v>68600</v>
      </c>
      <c r="M10" s="239"/>
      <c r="N10" s="228"/>
      <c r="O10" s="248"/>
      <c r="P10" s="250"/>
      <c r="Q10" s="248"/>
    </row>
    <row r="11" spans="1:21" ht="25.5" customHeight="1">
      <c r="A11" s="240" t="s">
        <v>68</v>
      </c>
      <c r="B11" s="240" t="s">
        <v>67</v>
      </c>
      <c r="C11" s="233" t="s">
        <v>66</v>
      </c>
      <c r="D11" s="242">
        <v>28</v>
      </c>
      <c r="E11" s="241" t="s">
        <v>70</v>
      </c>
      <c r="F11" s="241" t="s">
        <v>42</v>
      </c>
      <c r="G11" s="241">
        <v>4832</v>
      </c>
      <c r="H11" s="241">
        <v>4</v>
      </c>
      <c r="I11" s="241">
        <v>2</v>
      </c>
      <c r="J11" s="236" t="s">
        <v>203</v>
      </c>
      <c r="K11" s="238">
        <v>2578366.44</v>
      </c>
      <c r="L11" s="238">
        <v>3140800</v>
      </c>
      <c r="M11" s="239"/>
      <c r="N11" s="228"/>
      <c r="O11" s="248"/>
      <c r="P11" s="1"/>
      <c r="Q11" s="1"/>
      <c r="R11" s="288"/>
      <c r="S11" s="288"/>
      <c r="T11" s="1"/>
    </row>
    <row r="12" spans="1:21" ht="27" customHeight="1">
      <c r="A12" s="240" t="s">
        <v>73</v>
      </c>
      <c r="B12" s="240" t="s">
        <v>72</v>
      </c>
      <c r="C12" s="233" t="s">
        <v>51</v>
      </c>
      <c r="D12" s="242">
        <v>49</v>
      </c>
      <c r="E12" s="242">
        <v>37</v>
      </c>
      <c r="F12" s="241" t="s">
        <v>42</v>
      </c>
      <c r="G12" s="242">
        <v>2050</v>
      </c>
      <c r="H12" s="242">
        <v>3</v>
      </c>
      <c r="I12" s="242">
        <v>1</v>
      </c>
      <c r="J12" s="236" t="s">
        <v>203</v>
      </c>
      <c r="K12" s="237">
        <v>447409.39</v>
      </c>
      <c r="L12" s="238">
        <v>1004500</v>
      </c>
      <c r="M12" s="239"/>
      <c r="N12" s="228"/>
      <c r="O12" s="248"/>
      <c r="P12" s="300"/>
      <c r="Q12" s="301"/>
      <c r="R12" s="302"/>
      <c r="S12" s="303"/>
      <c r="T12" s="3"/>
    </row>
    <row r="13" spans="1:21" ht="31.5" customHeight="1">
      <c r="A13" s="240" t="s">
        <v>75</v>
      </c>
      <c r="B13" s="240" t="s">
        <v>74</v>
      </c>
      <c r="C13" s="233" t="s">
        <v>51</v>
      </c>
      <c r="D13" s="242">
        <v>17</v>
      </c>
      <c r="E13" s="242">
        <v>242</v>
      </c>
      <c r="F13" s="241" t="s">
        <v>42</v>
      </c>
      <c r="G13" s="242">
        <v>200</v>
      </c>
      <c r="H13" s="242">
        <v>1</v>
      </c>
      <c r="I13" s="242">
        <v>1</v>
      </c>
      <c r="J13" s="236" t="s">
        <v>203</v>
      </c>
      <c r="K13" s="305">
        <v>97635.65</v>
      </c>
      <c r="L13" s="238">
        <v>98000</v>
      </c>
      <c r="M13" s="239"/>
      <c r="N13" s="228"/>
      <c r="O13" s="248"/>
      <c r="P13" s="300"/>
      <c r="Q13" s="304"/>
      <c r="R13" s="302"/>
      <c r="S13" s="303"/>
      <c r="T13" s="3"/>
    </row>
    <row r="14" spans="1:21" ht="32.25" customHeight="1">
      <c r="A14" s="240" t="s">
        <v>193</v>
      </c>
      <c r="B14" s="240" t="s">
        <v>77</v>
      </c>
      <c r="C14" s="233" t="s">
        <v>51</v>
      </c>
      <c r="D14" s="242">
        <v>3</v>
      </c>
      <c r="E14" s="242">
        <v>999</v>
      </c>
      <c r="F14" s="241" t="s">
        <v>42</v>
      </c>
      <c r="G14" s="242">
        <v>155</v>
      </c>
      <c r="H14" s="242">
        <v>1</v>
      </c>
      <c r="I14" s="242">
        <v>1</v>
      </c>
      <c r="J14" s="236" t="s">
        <v>203</v>
      </c>
      <c r="K14" s="238">
        <v>75101.440000000002</v>
      </c>
      <c r="L14" s="238">
        <v>75950</v>
      </c>
      <c r="M14" s="239"/>
      <c r="N14" s="228"/>
      <c r="O14" s="248"/>
      <c r="P14" s="300"/>
      <c r="Q14" s="301"/>
      <c r="R14" s="302"/>
      <c r="S14" s="303"/>
      <c r="T14" s="3"/>
    </row>
    <row r="15" spans="1:21" ht="31.5" customHeight="1">
      <c r="A15" s="240" t="s">
        <v>80</v>
      </c>
      <c r="B15" s="240" t="s">
        <v>79</v>
      </c>
      <c r="C15" s="233" t="s">
        <v>51</v>
      </c>
      <c r="D15" s="242">
        <v>17</v>
      </c>
      <c r="E15" s="242">
        <v>371</v>
      </c>
      <c r="F15" s="241" t="s">
        <v>42</v>
      </c>
      <c r="G15" s="242">
        <v>220</v>
      </c>
      <c r="H15" s="242">
        <v>1</v>
      </c>
      <c r="I15" s="242">
        <v>1</v>
      </c>
      <c r="J15" s="241" t="s">
        <v>204</v>
      </c>
      <c r="K15" s="237">
        <v>37642.1</v>
      </c>
      <c r="L15" s="238">
        <v>107800</v>
      </c>
      <c r="M15" s="239"/>
      <c r="N15" s="228"/>
      <c r="O15" s="248"/>
      <c r="P15" s="300"/>
      <c r="Q15" s="301"/>
      <c r="R15" s="302"/>
      <c r="S15" s="303"/>
      <c r="T15" s="3"/>
    </row>
    <row r="16" spans="1:21" ht="32.25" customHeight="1">
      <c r="A16" s="240" t="s">
        <v>83</v>
      </c>
      <c r="B16" s="240" t="s">
        <v>173</v>
      </c>
      <c r="C16" s="233" t="s">
        <v>51</v>
      </c>
      <c r="D16" s="242">
        <v>10</v>
      </c>
      <c r="E16" s="243">
        <v>1</v>
      </c>
      <c r="F16" s="241" t="s">
        <v>42</v>
      </c>
      <c r="G16" s="241">
        <v>332.4</v>
      </c>
      <c r="H16" s="241">
        <v>2</v>
      </c>
      <c r="I16" s="241">
        <v>1</v>
      </c>
      <c r="J16" s="236" t="s">
        <v>203</v>
      </c>
      <c r="K16" s="238">
        <v>170742.73</v>
      </c>
      <c r="L16" s="238">
        <v>164538</v>
      </c>
      <c r="M16" s="239"/>
      <c r="N16" s="228"/>
      <c r="O16" s="248"/>
      <c r="P16" s="300"/>
      <c r="Q16" s="301"/>
      <c r="R16" s="302"/>
      <c r="S16" s="303"/>
      <c r="T16" s="3"/>
    </row>
    <row r="17" spans="1:20" ht="43.5" customHeight="1">
      <c r="A17" s="232" t="s">
        <v>40</v>
      </c>
      <c r="B17" s="232" t="s">
        <v>224</v>
      </c>
      <c r="C17" s="233" t="s">
        <v>226</v>
      </c>
      <c r="D17" s="234">
        <v>51</v>
      </c>
      <c r="E17" s="234">
        <v>1936</v>
      </c>
      <c r="F17" s="234">
        <v>1</v>
      </c>
      <c r="G17" s="234">
        <v>890</v>
      </c>
      <c r="H17" s="234">
        <v>1</v>
      </c>
      <c r="I17" s="234">
        <v>1</v>
      </c>
      <c r="J17" s="236" t="s">
        <v>203</v>
      </c>
      <c r="K17" s="238">
        <v>727901.62</v>
      </c>
      <c r="L17" s="238">
        <v>1157000</v>
      </c>
      <c r="M17" s="239" t="s">
        <v>200</v>
      </c>
      <c r="N17" s="289" t="s">
        <v>333</v>
      </c>
      <c r="O17" s="248"/>
      <c r="P17" s="300"/>
      <c r="Q17" s="301"/>
      <c r="R17" s="302"/>
      <c r="S17" s="303"/>
      <c r="T17" s="3"/>
    </row>
    <row r="18" spans="1:20" ht="54" customHeight="1">
      <c r="A18" s="232" t="s">
        <v>40</v>
      </c>
      <c r="B18" s="232" t="s">
        <v>224</v>
      </c>
      <c r="C18" s="233" t="s">
        <v>86</v>
      </c>
      <c r="D18" s="234">
        <v>51</v>
      </c>
      <c r="E18" s="234">
        <v>1935</v>
      </c>
      <c r="F18" s="234">
        <v>1</v>
      </c>
      <c r="G18" s="234">
        <v>815</v>
      </c>
      <c r="H18" s="234">
        <v>1</v>
      </c>
      <c r="I18" s="234">
        <v>1</v>
      </c>
      <c r="J18" s="236" t="s">
        <v>203</v>
      </c>
      <c r="K18" s="238">
        <v>819272.55999999994</v>
      </c>
      <c r="L18" s="238">
        <v>1059500</v>
      </c>
      <c r="M18" s="239" t="s">
        <v>200</v>
      </c>
      <c r="N18" s="289" t="s">
        <v>334</v>
      </c>
      <c r="O18" s="248"/>
      <c r="P18" s="300"/>
      <c r="Q18" s="301"/>
      <c r="R18" s="302"/>
      <c r="S18" s="303"/>
      <c r="T18" s="3"/>
    </row>
    <row r="19" spans="1:20" ht="29.25" customHeight="1">
      <c r="A19" s="240" t="s">
        <v>89</v>
      </c>
      <c r="B19" s="240" t="s">
        <v>88</v>
      </c>
      <c r="C19" s="233" t="s">
        <v>227</v>
      </c>
      <c r="D19" s="242">
        <v>29</v>
      </c>
      <c r="E19" s="242">
        <v>253</v>
      </c>
      <c r="F19" s="242">
        <v>1</v>
      </c>
      <c r="G19" s="242">
        <v>414</v>
      </c>
      <c r="H19" s="242">
        <v>1</v>
      </c>
      <c r="I19" s="234">
        <v>1</v>
      </c>
      <c r="J19" s="236" t="s">
        <v>206</v>
      </c>
      <c r="K19" s="237">
        <v>411870.07</v>
      </c>
      <c r="L19" s="238">
        <v>235980</v>
      </c>
      <c r="M19" s="239" t="s">
        <v>200</v>
      </c>
      <c r="N19" s="228"/>
      <c r="O19" s="248"/>
      <c r="P19" s="300"/>
      <c r="Q19" s="301"/>
      <c r="R19" s="302"/>
      <c r="S19" s="303"/>
      <c r="T19" s="3"/>
    </row>
    <row r="20" spans="1:20" ht="34.5" customHeight="1">
      <c r="A20" s="240" t="s">
        <v>93</v>
      </c>
      <c r="B20" s="240" t="s">
        <v>176</v>
      </c>
      <c r="C20" s="233" t="s">
        <v>175</v>
      </c>
      <c r="D20" s="242">
        <v>28</v>
      </c>
      <c r="E20" s="241">
        <v>668</v>
      </c>
      <c r="F20" s="241" t="s">
        <v>94</v>
      </c>
      <c r="G20" s="242">
        <v>338</v>
      </c>
      <c r="H20" s="242">
        <v>1</v>
      </c>
      <c r="I20" s="234">
        <v>1</v>
      </c>
      <c r="J20" s="236" t="s">
        <v>206</v>
      </c>
      <c r="K20" s="237">
        <f>'[2]Elenco Unico Analitico'!N23</f>
        <v>208914.03999999998</v>
      </c>
      <c r="L20" s="238">
        <v>135200</v>
      </c>
      <c r="M20" s="239" t="s">
        <v>200</v>
      </c>
      <c r="N20" s="228"/>
      <c r="O20" s="248"/>
      <c r="P20" s="300"/>
      <c r="Q20" s="301"/>
      <c r="R20" s="302"/>
      <c r="S20" s="303"/>
      <c r="T20" s="3"/>
    </row>
    <row r="21" spans="1:20" ht="29.25" customHeight="1">
      <c r="A21" s="240" t="s">
        <v>102</v>
      </c>
      <c r="B21" s="240" t="s">
        <v>177</v>
      </c>
      <c r="C21" s="233" t="s">
        <v>229</v>
      </c>
      <c r="D21" s="242">
        <v>21</v>
      </c>
      <c r="E21" s="241" t="s">
        <v>103</v>
      </c>
      <c r="F21" s="242">
        <v>1</v>
      </c>
      <c r="G21" s="241">
        <v>410</v>
      </c>
      <c r="H21" s="241">
        <v>1</v>
      </c>
      <c r="I21" s="234">
        <v>1</v>
      </c>
      <c r="J21" s="236" t="s">
        <v>203</v>
      </c>
      <c r="K21" s="237">
        <f>'[2]Elenco Unico Analitico'!N25</f>
        <v>236432.36</v>
      </c>
      <c r="L21" s="238">
        <v>200900</v>
      </c>
      <c r="M21" s="239" t="s">
        <v>200</v>
      </c>
      <c r="N21" s="289" t="s">
        <v>336</v>
      </c>
      <c r="O21" s="248"/>
      <c r="P21" s="282"/>
      <c r="Q21" s="282"/>
      <c r="R21" s="283"/>
      <c r="S21" s="284"/>
      <c r="T21" s="3"/>
    </row>
    <row r="22" spans="1:20" ht="25.5" customHeight="1">
      <c r="A22" s="232" t="s">
        <v>40</v>
      </c>
      <c r="B22" s="232" t="s">
        <v>106</v>
      </c>
      <c r="C22" s="233" t="s">
        <v>105</v>
      </c>
      <c r="D22" s="235" t="s">
        <v>42</v>
      </c>
      <c r="E22" s="235" t="s">
        <v>221</v>
      </c>
      <c r="F22" s="235" t="s">
        <v>42</v>
      </c>
      <c r="G22" s="235">
        <v>305.27999999999997</v>
      </c>
      <c r="H22" s="235">
        <v>1</v>
      </c>
      <c r="I22" s="234">
        <v>1</v>
      </c>
      <c r="J22" s="236" t="s">
        <v>203</v>
      </c>
      <c r="K22" s="237">
        <f>'[2]Elenco Unico Analitico'!N26</f>
        <v>149611.07999999999</v>
      </c>
      <c r="L22" s="238">
        <v>457919.99999999994</v>
      </c>
      <c r="M22" s="239"/>
      <c r="N22" s="228"/>
      <c r="O22" s="248"/>
      <c r="P22" s="7"/>
      <c r="Q22" s="7"/>
      <c r="R22" s="7"/>
      <c r="S22" s="7"/>
      <c r="T22" s="7"/>
    </row>
    <row r="23" spans="1:20" ht="52.5" customHeight="1">
      <c r="A23" s="240" t="s">
        <v>108</v>
      </c>
      <c r="B23" s="240" t="s">
        <v>107</v>
      </c>
      <c r="C23" s="233" t="s">
        <v>222</v>
      </c>
      <c r="D23" s="242">
        <v>11</v>
      </c>
      <c r="E23" s="241" t="s">
        <v>109</v>
      </c>
      <c r="F23" s="241" t="s">
        <v>178</v>
      </c>
      <c r="G23" s="241">
        <v>700</v>
      </c>
      <c r="H23" s="241">
        <v>3</v>
      </c>
      <c r="I23" s="234">
        <v>1</v>
      </c>
      <c r="J23" s="241" t="s">
        <v>204</v>
      </c>
      <c r="K23" s="237">
        <v>126132.42</v>
      </c>
      <c r="L23" s="238">
        <v>343000</v>
      </c>
      <c r="M23" s="239"/>
      <c r="N23" s="289" t="s">
        <v>335</v>
      </c>
      <c r="O23" s="248"/>
      <c r="P23" s="250"/>
      <c r="Q23" s="248"/>
    </row>
    <row r="24" spans="1:20" ht="25.5" customHeight="1">
      <c r="A24" s="232" t="s">
        <v>40</v>
      </c>
      <c r="B24" s="232" t="s">
        <v>106</v>
      </c>
      <c r="C24" s="232" t="s">
        <v>223</v>
      </c>
      <c r="D24" s="235" t="s">
        <v>113</v>
      </c>
      <c r="E24" s="234">
        <v>3580</v>
      </c>
      <c r="F24" s="235" t="s">
        <v>114</v>
      </c>
      <c r="G24" s="234">
        <v>700</v>
      </c>
      <c r="H24" s="234">
        <v>1</v>
      </c>
      <c r="I24" s="234">
        <v>1</v>
      </c>
      <c r="J24" s="236" t="s">
        <v>203</v>
      </c>
      <c r="K24" s="237">
        <f>'[2]Elenco Unico Analitico'!N28</f>
        <v>868195.63</v>
      </c>
      <c r="L24" s="238">
        <v>1050000</v>
      </c>
      <c r="M24" s="239"/>
      <c r="N24" s="228"/>
      <c r="O24" s="248"/>
      <c r="P24" s="250"/>
      <c r="Q24" s="248"/>
    </row>
    <row r="25" spans="1:20" ht="25.5" customHeight="1">
      <c r="A25" s="240" t="s">
        <v>83</v>
      </c>
      <c r="B25" s="240" t="s">
        <v>180</v>
      </c>
      <c r="C25" s="240" t="s">
        <v>225</v>
      </c>
      <c r="D25" s="242">
        <v>6</v>
      </c>
      <c r="E25" s="242">
        <v>721</v>
      </c>
      <c r="F25" s="242">
        <v>1</v>
      </c>
      <c r="G25" s="242">
        <v>460</v>
      </c>
      <c r="H25" s="242">
        <v>1</v>
      </c>
      <c r="I25" s="234">
        <v>1</v>
      </c>
      <c r="J25" s="236" t="s">
        <v>203</v>
      </c>
      <c r="K25" s="237">
        <v>357901</v>
      </c>
      <c r="L25" s="238">
        <v>227700</v>
      </c>
      <c r="M25" s="239" t="s">
        <v>200</v>
      </c>
      <c r="N25" s="289" t="s">
        <v>337</v>
      </c>
      <c r="O25" s="248"/>
      <c r="P25" s="250"/>
      <c r="Q25" s="248"/>
    </row>
    <row r="26" spans="1:20" ht="25.5" customHeight="1">
      <c r="A26" s="240" t="s">
        <v>131</v>
      </c>
      <c r="B26" s="240" t="s">
        <v>130</v>
      </c>
      <c r="C26" s="233" t="s">
        <v>51</v>
      </c>
      <c r="D26" s="242">
        <v>18</v>
      </c>
      <c r="E26" s="241" t="s">
        <v>132</v>
      </c>
      <c r="F26" s="241">
        <v>1</v>
      </c>
      <c r="G26" s="241">
        <v>135</v>
      </c>
      <c r="H26" s="241">
        <v>1</v>
      </c>
      <c r="I26" s="234">
        <v>1</v>
      </c>
      <c r="J26" s="236" t="s">
        <v>203</v>
      </c>
      <c r="K26" s="237">
        <f>'[2]Elenco Unico Analitico'!N35</f>
        <v>87180</v>
      </c>
      <c r="L26" s="238">
        <v>66150</v>
      </c>
      <c r="M26" s="239"/>
      <c r="N26" s="228"/>
      <c r="O26" s="248"/>
      <c r="P26" s="250"/>
      <c r="Q26" s="248"/>
    </row>
    <row r="27" spans="1:20" ht="25.5" customHeight="1">
      <c r="A27" s="233" t="s">
        <v>40</v>
      </c>
      <c r="B27" s="233" t="s">
        <v>184</v>
      </c>
      <c r="C27" s="233" t="s">
        <v>183</v>
      </c>
      <c r="D27" s="244">
        <v>35</v>
      </c>
      <c r="E27" s="244">
        <v>528</v>
      </c>
      <c r="F27" s="244">
        <v>2</v>
      </c>
      <c r="G27" s="244"/>
      <c r="H27" s="244">
        <v>2</v>
      </c>
      <c r="I27" s="234">
        <v>1</v>
      </c>
      <c r="J27" s="244" t="s">
        <v>205</v>
      </c>
      <c r="K27" s="237">
        <f>'[2]Elenco Unico Analitico'!N36</f>
        <v>40000</v>
      </c>
      <c r="L27" s="238">
        <v>40000</v>
      </c>
      <c r="M27" s="239"/>
      <c r="N27" s="228"/>
      <c r="O27" s="248"/>
      <c r="P27" s="250"/>
      <c r="Q27" s="248"/>
    </row>
    <row r="28" spans="1:20" ht="25.5" customHeight="1" thickBot="1">
      <c r="A28" s="230"/>
      <c r="B28" s="230"/>
      <c r="C28" s="190"/>
      <c r="D28" s="230"/>
      <c r="E28" s="230"/>
      <c r="F28" s="230"/>
      <c r="G28" s="230"/>
      <c r="H28" s="230"/>
      <c r="I28" s="230"/>
      <c r="J28" s="230"/>
      <c r="K28" s="245">
        <f>SUM(K4:K27)</f>
        <v>47488138.030000001</v>
      </c>
      <c r="L28" s="246">
        <f>SUM(L4:L27)</f>
        <v>57404548</v>
      </c>
      <c r="M28" s="247"/>
      <c r="N28" s="226"/>
    </row>
    <row r="29" spans="1:20" ht="25.5" customHeight="1" thickTop="1">
      <c r="A29" s="188"/>
      <c r="B29" s="188"/>
      <c r="C29" s="263"/>
      <c r="D29" s="188"/>
      <c r="E29" s="188"/>
      <c r="F29" s="188"/>
      <c r="G29" s="188"/>
      <c r="H29" s="188"/>
      <c r="I29" s="188"/>
      <c r="J29" s="188"/>
      <c r="K29" s="199"/>
      <c r="L29" s="200"/>
      <c r="M29" s="201"/>
      <c r="N29" s="202"/>
    </row>
    <row r="30" spans="1:20" ht="25.5" customHeight="1">
      <c r="A30" s="268"/>
      <c r="B30" s="269"/>
      <c r="C30" s="270"/>
      <c r="D30" s="271"/>
      <c r="E30" s="272"/>
      <c r="F30" s="272"/>
      <c r="G30" s="268"/>
      <c r="H30" s="273"/>
      <c r="I30" s="274"/>
    </row>
    <row r="31" spans="1:20" ht="25.5" customHeight="1">
      <c r="A31" s="268"/>
      <c r="B31" s="269"/>
      <c r="C31" s="270"/>
      <c r="D31" s="271"/>
      <c r="E31" s="272"/>
      <c r="F31" s="272"/>
      <c r="G31" s="268"/>
      <c r="H31" s="273"/>
      <c r="I31" s="274"/>
    </row>
    <row r="32" spans="1:20" ht="25.5" customHeight="1">
      <c r="A32" s="268"/>
      <c r="B32" s="269"/>
      <c r="C32" s="270"/>
      <c r="D32" s="271"/>
      <c r="E32" s="272"/>
      <c r="F32" s="272"/>
      <c r="G32" s="268"/>
      <c r="H32" s="273"/>
      <c r="I32" s="274"/>
    </row>
    <row r="33" spans="1:12" ht="25.5" customHeight="1">
      <c r="A33" s="268"/>
      <c r="B33" s="269"/>
      <c r="C33" s="270"/>
      <c r="D33" s="271"/>
      <c r="E33" s="272"/>
      <c r="F33" s="272"/>
      <c r="G33" s="268"/>
      <c r="H33" s="273"/>
      <c r="I33" s="274"/>
      <c r="L33" s="272"/>
    </row>
    <row r="34" spans="1:12" ht="25.5" customHeight="1">
      <c r="A34" s="268"/>
      <c r="B34" s="269"/>
      <c r="C34" s="270"/>
      <c r="D34" s="271"/>
      <c r="E34" s="272"/>
      <c r="F34" s="272"/>
      <c r="G34" s="268"/>
      <c r="H34" s="273"/>
      <c r="I34" s="274"/>
      <c r="L34" s="272"/>
    </row>
    <row r="35" spans="1:12" ht="25.5" customHeight="1">
      <c r="A35" s="268"/>
      <c r="B35" s="269"/>
      <c r="C35" s="270"/>
      <c r="D35" s="271"/>
      <c r="E35" s="272"/>
      <c r="F35" s="272"/>
      <c r="G35" s="268"/>
      <c r="H35" s="273"/>
      <c r="I35" s="274"/>
      <c r="L35" s="275"/>
    </row>
    <row r="36" spans="1:12" ht="25.5" customHeight="1">
      <c r="A36" s="268"/>
      <c r="B36" s="269"/>
      <c r="C36" s="270"/>
      <c r="D36" s="271"/>
      <c r="E36" s="272"/>
      <c r="F36" s="272"/>
      <c r="G36" s="268"/>
      <c r="H36" s="273"/>
      <c r="I36" s="274"/>
    </row>
    <row r="37" spans="1:12" ht="25.5" customHeight="1">
      <c r="A37" s="268"/>
      <c r="B37" s="269"/>
      <c r="C37" s="270"/>
      <c r="D37" s="271"/>
      <c r="E37" s="272"/>
      <c r="F37" s="272"/>
      <c r="G37" s="268"/>
      <c r="H37" s="273"/>
      <c r="I37" s="274"/>
    </row>
    <row r="38" spans="1:12" ht="25.5" customHeight="1">
      <c r="A38" s="268"/>
      <c r="B38" s="269"/>
      <c r="C38" s="270"/>
      <c r="D38" s="271"/>
      <c r="E38" s="272"/>
      <c r="F38" s="272"/>
      <c r="G38" s="268"/>
      <c r="H38" s="273"/>
      <c r="I38" s="274"/>
    </row>
    <row r="39" spans="1:12" ht="25.5" customHeight="1">
      <c r="A39" s="268"/>
      <c r="B39" s="269"/>
      <c r="C39" s="270"/>
      <c r="D39" s="271"/>
      <c r="E39" s="272"/>
      <c r="F39" s="272"/>
      <c r="G39" s="268"/>
      <c r="H39" s="273"/>
      <c r="I39" s="274"/>
    </row>
    <row r="40" spans="1:12" ht="25.5" customHeight="1">
      <c r="A40" s="268"/>
      <c r="B40" s="269"/>
      <c r="C40" s="270"/>
      <c r="D40" s="271"/>
      <c r="E40" s="272"/>
      <c r="F40" s="272"/>
      <c r="G40" s="268"/>
      <c r="H40" s="273"/>
      <c r="I40" s="274"/>
    </row>
    <row r="41" spans="1:12" ht="25.5" customHeight="1">
      <c r="A41" s="268"/>
      <c r="B41" s="269"/>
      <c r="C41" s="270"/>
      <c r="D41" s="271"/>
      <c r="E41" s="272"/>
      <c r="F41" s="272"/>
      <c r="G41" s="268"/>
      <c r="H41" s="273"/>
      <c r="I41" s="274"/>
    </row>
    <row r="42" spans="1:12" ht="25.5" customHeight="1">
      <c r="A42" s="268"/>
      <c r="B42" s="269"/>
      <c r="C42" s="270"/>
      <c r="D42" s="271"/>
      <c r="E42" s="272"/>
      <c r="F42" s="272"/>
      <c r="G42" s="268"/>
      <c r="H42" s="273"/>
      <c r="I42" s="274"/>
    </row>
    <row r="43" spans="1:12" ht="25.5" customHeight="1">
      <c r="A43" s="268"/>
      <c r="B43" s="269"/>
      <c r="C43" s="270"/>
      <c r="D43" s="271"/>
      <c r="E43" s="272"/>
      <c r="F43" s="272"/>
      <c r="G43" s="268"/>
      <c r="H43" s="273"/>
      <c r="I43" s="274"/>
    </row>
    <row r="44" spans="1:12" ht="25.5" customHeight="1">
      <c r="A44" s="268"/>
      <c r="B44" s="269"/>
      <c r="C44" s="270"/>
      <c r="D44" s="271"/>
      <c r="E44" s="272"/>
      <c r="F44" s="272"/>
      <c r="G44" s="268"/>
      <c r="H44" s="273"/>
      <c r="I44" s="274"/>
    </row>
    <row r="45" spans="1:12" ht="25.5" customHeight="1">
      <c r="A45" s="268"/>
      <c r="B45" s="269"/>
      <c r="C45" s="270"/>
      <c r="D45" s="271"/>
      <c r="E45" s="272"/>
      <c r="F45" s="272"/>
      <c r="G45" s="268"/>
      <c r="H45" s="273"/>
      <c r="I45" s="274"/>
    </row>
    <row r="46" spans="1:12" ht="25.5" customHeight="1">
      <c r="A46" s="268"/>
      <c r="B46" s="269"/>
      <c r="C46" s="270"/>
      <c r="D46" s="271"/>
      <c r="E46" s="272"/>
      <c r="F46" s="272"/>
      <c r="G46" s="268"/>
      <c r="H46" s="273"/>
      <c r="I46" s="274"/>
    </row>
    <row r="47" spans="1:12" ht="25.5" customHeight="1">
      <c r="A47" s="268"/>
      <c r="B47" s="269"/>
      <c r="C47" s="270"/>
      <c r="D47" s="271"/>
      <c r="E47" s="272"/>
      <c r="F47" s="272"/>
      <c r="G47" s="268"/>
      <c r="H47" s="273"/>
      <c r="I47" s="274"/>
    </row>
    <row r="48" spans="1:12" ht="25.5" customHeight="1">
      <c r="A48" s="268"/>
      <c r="B48" s="269"/>
      <c r="C48" s="270"/>
      <c r="D48" s="271"/>
      <c r="E48" s="272"/>
      <c r="F48" s="272"/>
      <c r="G48" s="268"/>
      <c r="H48" s="273"/>
      <c r="I48" s="274"/>
    </row>
    <row r="49" spans="1:9" ht="25.5" customHeight="1">
      <c r="A49" s="268"/>
      <c r="B49" s="269"/>
      <c r="C49" s="270"/>
      <c r="D49" s="271"/>
      <c r="E49" s="272"/>
      <c r="F49" s="272"/>
      <c r="G49" s="268"/>
      <c r="H49" s="273"/>
      <c r="I49" s="274"/>
    </row>
    <row r="50" spans="1:9" ht="25.5" customHeight="1">
      <c r="A50" s="268"/>
      <c r="B50" s="269"/>
      <c r="C50" s="270"/>
      <c r="D50" s="271"/>
      <c r="E50" s="272"/>
      <c r="F50" s="272"/>
      <c r="G50" s="268"/>
      <c r="H50" s="273"/>
      <c r="I50" s="274"/>
    </row>
    <row r="51" spans="1:9" ht="25.5" customHeight="1">
      <c r="A51" s="268"/>
      <c r="B51" s="269"/>
      <c r="C51" s="270"/>
      <c r="D51" s="271"/>
      <c r="E51" s="272"/>
      <c r="F51" s="272"/>
      <c r="G51" s="268"/>
      <c r="H51" s="273"/>
      <c r="I51" s="274"/>
    </row>
    <row r="52" spans="1:9" ht="25.5" customHeight="1">
      <c r="A52" s="268"/>
      <c r="B52" s="269"/>
      <c r="C52" s="270"/>
      <c r="D52" s="271"/>
      <c r="E52" s="272"/>
      <c r="F52" s="272"/>
      <c r="G52" s="268"/>
      <c r="H52" s="273"/>
      <c r="I52" s="274"/>
    </row>
    <row r="53" spans="1:9" ht="25.5" customHeight="1">
      <c r="A53" s="268"/>
      <c r="B53" s="269"/>
      <c r="C53" s="270"/>
      <c r="D53" s="271"/>
      <c r="E53" s="272"/>
      <c r="F53" s="272"/>
      <c r="G53" s="268"/>
      <c r="H53" s="273"/>
      <c r="I53" s="274"/>
    </row>
    <row r="54" spans="1:9" ht="25.5" customHeight="1">
      <c r="A54" s="268"/>
      <c r="B54" s="269"/>
      <c r="C54" s="270"/>
      <c r="D54" s="271"/>
      <c r="E54" s="272"/>
      <c r="F54" s="272"/>
      <c r="G54" s="268"/>
      <c r="H54" s="273"/>
      <c r="I54" s="274"/>
    </row>
    <row r="55" spans="1:9" ht="25.5" customHeight="1">
      <c r="A55" s="268"/>
      <c r="B55" s="269"/>
      <c r="C55" s="270"/>
      <c r="D55" s="271"/>
      <c r="E55" s="272"/>
      <c r="F55" s="272"/>
      <c r="G55" s="268"/>
      <c r="H55" s="273"/>
      <c r="I55" s="274"/>
    </row>
    <row r="56" spans="1:9" ht="25.5" customHeight="1">
      <c r="A56" s="268"/>
      <c r="B56" s="269"/>
      <c r="C56" s="270"/>
      <c r="D56" s="271"/>
      <c r="E56" s="272"/>
      <c r="F56" s="272"/>
      <c r="G56" s="268"/>
      <c r="H56" s="273"/>
      <c r="I56" s="274"/>
    </row>
    <row r="57" spans="1:9" ht="25.5" customHeight="1">
      <c r="A57" s="268"/>
      <c r="B57" s="269"/>
      <c r="C57" s="270"/>
      <c r="D57" s="271"/>
      <c r="E57" s="272"/>
      <c r="F57" s="272"/>
      <c r="G57" s="268"/>
      <c r="H57" s="273"/>
      <c r="I57" s="274"/>
    </row>
    <row r="58" spans="1:9" ht="25.5" customHeight="1">
      <c r="A58" s="268"/>
      <c r="B58" s="269"/>
      <c r="C58" s="270"/>
      <c r="D58" s="271"/>
      <c r="E58" s="272"/>
      <c r="F58" s="272"/>
      <c r="G58" s="268"/>
      <c r="H58" s="273"/>
      <c r="I58" s="274"/>
    </row>
    <row r="59" spans="1:9" ht="25.5" customHeight="1">
      <c r="A59" s="268"/>
      <c r="B59" s="269"/>
      <c r="C59" s="270"/>
      <c r="D59" s="271"/>
      <c r="E59" s="272"/>
      <c r="F59" s="272"/>
      <c r="G59" s="268"/>
      <c r="H59" s="273"/>
      <c r="I59" s="274"/>
    </row>
    <row r="60" spans="1:9" ht="25.5" customHeight="1">
      <c r="A60" s="268"/>
      <c r="B60" s="269"/>
      <c r="C60" s="270"/>
      <c r="D60" s="271"/>
      <c r="E60" s="272"/>
      <c r="F60" s="272"/>
      <c r="G60" s="268"/>
      <c r="H60" s="273"/>
      <c r="I60" s="274"/>
    </row>
    <row r="61" spans="1:9" ht="25.5" customHeight="1">
      <c r="A61" s="268"/>
      <c r="B61" s="269"/>
      <c r="C61" s="270"/>
      <c r="D61" s="271"/>
      <c r="E61" s="272"/>
      <c r="F61" s="272"/>
      <c r="G61" s="268"/>
      <c r="H61" s="273"/>
      <c r="I61" s="274"/>
    </row>
    <row r="62" spans="1:9" ht="25.5" customHeight="1">
      <c r="A62" s="268"/>
      <c r="B62" s="269"/>
      <c r="C62" s="270"/>
      <c r="D62" s="271"/>
      <c r="E62" s="272"/>
      <c r="F62" s="272"/>
      <c r="G62" s="268"/>
      <c r="H62" s="273"/>
      <c r="I62" s="274"/>
    </row>
    <row r="63" spans="1:9" ht="25.5" customHeight="1">
      <c r="A63" s="268"/>
      <c r="B63" s="269"/>
      <c r="C63" s="270"/>
      <c r="D63" s="271"/>
      <c r="E63" s="272"/>
      <c r="F63" s="272"/>
      <c r="G63" s="268"/>
      <c r="H63" s="273"/>
      <c r="I63" s="274"/>
    </row>
    <row r="64" spans="1:9" ht="25.5" customHeight="1">
      <c r="A64" s="268"/>
      <c r="B64" s="269"/>
      <c r="C64" s="270"/>
      <c r="D64" s="271"/>
      <c r="E64" s="272"/>
      <c r="F64" s="272"/>
      <c r="G64" s="268"/>
      <c r="H64" s="273"/>
      <c r="I64" s="274"/>
    </row>
    <row r="65" spans="1:9" ht="25.5" customHeight="1">
      <c r="A65" s="268"/>
      <c r="B65" s="269"/>
      <c r="C65" s="270"/>
      <c r="D65" s="271"/>
      <c r="E65" s="272"/>
      <c r="F65" s="272"/>
      <c r="G65" s="268"/>
      <c r="H65" s="273"/>
      <c r="I65" s="274"/>
    </row>
    <row r="66" spans="1:9" ht="25.5" customHeight="1">
      <c r="A66" s="268"/>
      <c r="B66" s="269"/>
      <c r="C66" s="270"/>
      <c r="D66" s="271"/>
      <c r="E66" s="272"/>
      <c r="F66" s="272"/>
      <c r="G66" s="268"/>
      <c r="H66" s="273"/>
      <c r="I66" s="274"/>
    </row>
    <row r="67" spans="1:9" ht="25.5" customHeight="1">
      <c r="A67" s="268"/>
      <c r="B67" s="269"/>
      <c r="C67" s="270"/>
      <c r="D67" s="271"/>
      <c r="E67" s="272"/>
      <c r="F67" s="272"/>
      <c r="G67" s="268"/>
      <c r="H67" s="273"/>
      <c r="I67" s="274"/>
    </row>
    <row r="68" spans="1:9" ht="25.5" customHeight="1">
      <c r="A68" s="268"/>
      <c r="B68" s="269"/>
      <c r="C68" s="270"/>
      <c r="D68" s="271"/>
      <c r="E68" s="272"/>
      <c r="F68" s="272"/>
      <c r="G68" s="268"/>
      <c r="H68" s="273"/>
      <c r="I68" s="274"/>
    </row>
    <row r="69" spans="1:9" ht="25.5" customHeight="1">
      <c r="A69" s="268"/>
      <c r="B69" s="269"/>
      <c r="C69" s="270"/>
      <c r="D69" s="271"/>
      <c r="E69" s="272"/>
      <c r="F69" s="272"/>
      <c r="G69" s="268"/>
      <c r="H69" s="273"/>
      <c r="I69" s="274"/>
    </row>
    <row r="70" spans="1:9" ht="25.5" customHeight="1">
      <c r="A70" s="268"/>
      <c r="B70" s="269"/>
      <c r="C70" s="270"/>
      <c r="D70" s="271"/>
      <c r="E70" s="272"/>
      <c r="F70" s="272"/>
      <c r="G70" s="268"/>
      <c r="H70" s="273"/>
      <c r="I70" s="274"/>
    </row>
    <row r="71" spans="1:9" ht="25.5" customHeight="1">
      <c r="A71" s="268"/>
      <c r="B71" s="269"/>
      <c r="C71" s="270"/>
      <c r="D71" s="271"/>
      <c r="E71" s="272"/>
      <c r="F71" s="272"/>
      <c r="G71" s="268"/>
      <c r="H71" s="273"/>
      <c r="I71" s="274"/>
    </row>
    <row r="72" spans="1:9" ht="25.5" customHeight="1">
      <c r="A72" s="268"/>
      <c r="B72" s="269"/>
      <c r="C72" s="270"/>
      <c r="D72" s="271"/>
      <c r="E72" s="272"/>
      <c r="F72" s="272"/>
      <c r="G72" s="268"/>
      <c r="H72" s="273"/>
      <c r="I72" s="274"/>
    </row>
    <row r="73" spans="1:9" ht="25.5" customHeight="1">
      <c r="A73" s="268"/>
      <c r="B73" s="269"/>
      <c r="C73" s="270"/>
      <c r="D73" s="271"/>
      <c r="E73" s="272"/>
      <c r="F73" s="272"/>
      <c r="G73" s="268"/>
      <c r="H73" s="273"/>
      <c r="I73" s="274"/>
    </row>
    <row r="74" spans="1:9" ht="25.5" customHeight="1">
      <c r="A74" s="268"/>
      <c r="B74" s="269"/>
      <c r="C74" s="270"/>
      <c r="D74" s="271"/>
      <c r="E74" s="272"/>
      <c r="F74" s="272"/>
      <c r="G74" s="268"/>
      <c r="H74" s="273"/>
      <c r="I74" s="274"/>
    </row>
    <row r="75" spans="1:9" ht="25.5" customHeight="1">
      <c r="A75" s="268"/>
      <c r="B75" s="269"/>
      <c r="C75" s="270"/>
      <c r="D75" s="271"/>
      <c r="E75" s="272"/>
      <c r="F75" s="272"/>
      <c r="G75" s="268"/>
      <c r="H75" s="273"/>
      <c r="I75" s="274"/>
    </row>
    <row r="76" spans="1:9" ht="25.5" customHeight="1">
      <c r="A76" s="268"/>
      <c r="B76" s="269"/>
      <c r="C76" s="270"/>
      <c r="D76" s="271"/>
      <c r="E76" s="272"/>
      <c r="F76" s="272"/>
      <c r="G76" s="268"/>
      <c r="H76" s="273"/>
      <c r="I76" s="274"/>
    </row>
    <row r="77" spans="1:9" ht="25.5" customHeight="1">
      <c r="A77" s="268"/>
      <c r="B77" s="269"/>
      <c r="C77" s="270"/>
      <c r="D77" s="271"/>
      <c r="E77" s="272"/>
      <c r="F77" s="272"/>
      <c r="G77" s="268"/>
      <c r="H77" s="273"/>
      <c r="I77" s="274"/>
    </row>
    <row r="78" spans="1:9" ht="25.5" customHeight="1">
      <c r="A78" s="268"/>
      <c r="B78" s="269"/>
      <c r="C78" s="270"/>
      <c r="D78" s="271"/>
      <c r="E78" s="272"/>
      <c r="F78" s="272"/>
      <c r="G78" s="268"/>
      <c r="H78" s="273"/>
      <c r="I78" s="274"/>
    </row>
    <row r="79" spans="1:9" ht="25.5" customHeight="1">
      <c r="A79" s="268"/>
      <c r="B79" s="269"/>
      <c r="C79" s="270"/>
      <c r="D79" s="271"/>
      <c r="E79" s="272"/>
      <c r="F79" s="272"/>
      <c r="G79" s="268"/>
      <c r="H79" s="273"/>
      <c r="I79" s="274"/>
    </row>
    <row r="80" spans="1:9" ht="25.5" customHeight="1">
      <c r="A80" s="268"/>
      <c r="B80" s="269"/>
      <c r="C80" s="270"/>
      <c r="D80" s="271"/>
      <c r="E80" s="272"/>
      <c r="F80" s="272"/>
      <c r="G80" s="268"/>
      <c r="H80" s="273"/>
      <c r="I80" s="274"/>
    </row>
    <row r="81" spans="1:9" ht="25.5" customHeight="1">
      <c r="A81" s="268"/>
      <c r="B81" s="269"/>
      <c r="C81" s="270"/>
      <c r="D81" s="271"/>
      <c r="E81" s="272"/>
      <c r="F81" s="272"/>
      <c r="G81" s="268"/>
      <c r="H81" s="273"/>
      <c r="I81" s="274"/>
    </row>
    <row r="82" spans="1:9" ht="25.5" customHeight="1">
      <c r="A82" s="268"/>
      <c r="B82" s="269"/>
      <c r="C82" s="270"/>
      <c r="D82" s="271"/>
      <c r="E82" s="272"/>
      <c r="F82" s="272"/>
      <c r="G82" s="268"/>
      <c r="H82" s="273"/>
      <c r="I82" s="274"/>
    </row>
    <row r="83" spans="1:9" ht="25.5" customHeight="1">
      <c r="A83" s="268"/>
      <c r="B83" s="269"/>
      <c r="C83" s="270"/>
      <c r="D83" s="271"/>
      <c r="E83" s="272"/>
      <c r="F83" s="272"/>
      <c r="G83" s="268"/>
      <c r="H83" s="273"/>
      <c r="I83" s="274"/>
    </row>
    <row r="84" spans="1:9" ht="25.5" customHeight="1">
      <c r="A84" s="268"/>
      <c r="B84" s="269"/>
      <c r="C84" s="270"/>
      <c r="D84" s="271"/>
      <c r="E84" s="272"/>
      <c r="F84" s="272"/>
      <c r="G84" s="268"/>
      <c r="H84" s="273"/>
      <c r="I84" s="274"/>
    </row>
    <row r="85" spans="1:9" ht="25.5" customHeight="1">
      <c r="A85" s="268"/>
      <c r="B85" s="269"/>
      <c r="C85" s="270"/>
      <c r="D85" s="271"/>
      <c r="E85" s="272"/>
      <c r="F85" s="272"/>
      <c r="G85" s="268"/>
      <c r="H85" s="273"/>
      <c r="I85" s="274"/>
    </row>
    <row r="86" spans="1:9" ht="25.5" customHeight="1">
      <c r="A86" s="268"/>
      <c r="B86" s="269"/>
      <c r="C86" s="270"/>
      <c r="D86" s="271"/>
      <c r="E86" s="272"/>
      <c r="F86" s="272"/>
      <c r="G86" s="268"/>
      <c r="H86" s="273"/>
      <c r="I86" s="274"/>
    </row>
    <row r="87" spans="1:9" ht="25.5" customHeight="1">
      <c r="A87" s="268"/>
      <c r="B87" s="269"/>
      <c r="C87" s="270"/>
      <c r="D87" s="271"/>
      <c r="E87" s="272"/>
      <c r="F87" s="272"/>
      <c r="G87" s="268"/>
      <c r="H87" s="273"/>
      <c r="I87" s="274"/>
    </row>
    <row r="88" spans="1:9" ht="25.5" customHeight="1">
      <c r="A88" s="268"/>
      <c r="B88" s="276"/>
      <c r="C88" s="270"/>
      <c r="D88" s="271"/>
      <c r="E88" s="272"/>
      <c r="F88" s="272"/>
      <c r="G88" s="268"/>
      <c r="H88" s="273"/>
      <c r="I88" s="274"/>
    </row>
    <row r="89" spans="1:9" ht="25.5" customHeight="1">
      <c r="A89" s="268"/>
      <c r="B89" s="269"/>
      <c r="C89" s="270"/>
      <c r="D89" s="271"/>
      <c r="E89" s="272"/>
      <c r="F89" s="272"/>
      <c r="G89" s="268"/>
      <c r="H89" s="273"/>
      <c r="I89" s="274"/>
    </row>
    <row r="90" spans="1:9" ht="25.5" customHeight="1">
      <c r="A90" s="268"/>
      <c r="B90" s="269"/>
      <c r="C90" s="270"/>
      <c r="D90" s="271"/>
      <c r="E90" s="272"/>
      <c r="F90" s="272"/>
      <c r="G90" s="268"/>
      <c r="H90" s="273"/>
      <c r="I90" s="274"/>
    </row>
    <row r="91" spans="1:9" ht="25.5" customHeight="1">
      <c r="A91" s="268"/>
      <c r="B91" s="269"/>
      <c r="C91" s="270"/>
      <c r="D91" s="271"/>
      <c r="E91" s="272"/>
      <c r="F91" s="272"/>
      <c r="G91" s="268"/>
      <c r="H91" s="273"/>
      <c r="I91" s="274"/>
    </row>
    <row r="92" spans="1:9" ht="25.5" customHeight="1">
      <c r="A92" s="268"/>
      <c r="B92" s="269"/>
      <c r="C92" s="270"/>
      <c r="D92" s="271"/>
      <c r="E92" s="272"/>
      <c r="F92" s="272"/>
      <c r="G92" s="277"/>
      <c r="H92" s="278"/>
      <c r="I92" s="274"/>
    </row>
  </sheetData>
  <mergeCells count="1">
    <mergeCell ref="A1:I1"/>
  </mergeCells>
  <pageMargins left="1.4960629921259843" right="0.70866141732283472" top="0.35433070866141736" bottom="0.35433070866141736" header="0.31496062992125984" footer="0.31496062992125984"/>
  <pageSetup paperSize="9" scale="65" orientation="landscape" r:id="rId1"/>
</worksheet>
</file>

<file path=xl/worksheets/sheet8.xml><?xml version="1.0" encoding="utf-8"?>
<worksheet xmlns="http://schemas.openxmlformats.org/spreadsheetml/2006/main" xmlns:r="http://schemas.openxmlformats.org/officeDocument/2006/relationships">
  <dimension ref="C3:P205"/>
  <sheetViews>
    <sheetView topLeftCell="A178" workbookViewId="0">
      <selection activeCell="H196" sqref="H196:H204"/>
    </sheetView>
  </sheetViews>
  <sheetFormatPr defaultRowHeight="15"/>
  <cols>
    <col min="3" max="3" width="17.140625" customWidth="1"/>
    <col min="4" max="4" width="9.140625" customWidth="1"/>
    <col min="5" max="5" width="13.140625" customWidth="1"/>
    <col min="6" max="6" width="14.140625" customWidth="1"/>
    <col min="8" max="8" width="13.140625" customWidth="1"/>
    <col min="11" max="11" width="13.42578125" customWidth="1"/>
    <col min="13" max="13" width="13" customWidth="1"/>
    <col min="15" max="15" width="14.5703125" customWidth="1"/>
    <col min="16" max="16" width="12.28515625" customWidth="1"/>
  </cols>
  <sheetData>
    <row r="3" spans="3:13" ht="15.75">
      <c r="C3" s="170">
        <v>10943.4</v>
      </c>
      <c r="E3" s="170">
        <v>83348.570000000007</v>
      </c>
    </row>
    <row r="4" spans="3:13" ht="15.75">
      <c r="C4" s="170">
        <v>24278</v>
      </c>
      <c r="E4" s="170">
        <v>127723.71540000002</v>
      </c>
    </row>
    <row r="5" spans="3:13" ht="15.75">
      <c r="C5" s="170">
        <v>6588</v>
      </c>
      <c r="E5" s="170">
        <v>1830</v>
      </c>
      <c r="M5" s="170">
        <v>4270</v>
      </c>
    </row>
    <row r="6" spans="3:13" ht="15.75">
      <c r="C6" s="170">
        <v>20435</v>
      </c>
      <c r="E6" s="251">
        <v>10370</v>
      </c>
      <c r="K6" s="170"/>
      <c r="M6" s="170">
        <v>28060</v>
      </c>
    </row>
    <row r="7" spans="3:13" ht="15.75">
      <c r="C7" s="170">
        <v>7320</v>
      </c>
      <c r="E7" s="251">
        <v>24400</v>
      </c>
      <c r="H7" s="170"/>
      <c r="K7" s="170"/>
      <c r="M7" s="170">
        <v>9150</v>
      </c>
    </row>
    <row r="8" spans="3:13" ht="15.75">
      <c r="C8" s="170">
        <v>22326</v>
      </c>
      <c r="E8" s="251">
        <v>3660</v>
      </c>
      <c r="H8" s="170"/>
      <c r="K8" s="170"/>
      <c r="M8" s="170">
        <v>2562</v>
      </c>
    </row>
    <row r="9" spans="3:13" ht="15.75">
      <c r="C9" s="170">
        <v>14640</v>
      </c>
      <c r="E9" s="264">
        <f>SUM(E3:E8)</f>
        <v>251332.28540000002</v>
      </c>
      <c r="H9" s="251"/>
      <c r="K9" s="170"/>
      <c r="M9" s="170">
        <v>4684.8</v>
      </c>
    </row>
    <row r="10" spans="3:13" ht="15.75">
      <c r="C10" s="170">
        <v>3593.4124000000002</v>
      </c>
      <c r="H10" s="251"/>
      <c r="K10" s="170"/>
      <c r="M10" s="170">
        <v>22570</v>
      </c>
    </row>
    <row r="11" spans="3:13" ht="15.75">
      <c r="C11" s="170">
        <v>3769.8</v>
      </c>
      <c r="H11" s="264"/>
      <c r="K11" s="170"/>
      <c r="M11" s="170">
        <v>30500</v>
      </c>
    </row>
    <row r="12" spans="3:13" ht="15.75">
      <c r="C12" s="170">
        <v>3721</v>
      </c>
      <c r="F12" s="170">
        <v>13420</v>
      </c>
      <c r="K12" s="170"/>
      <c r="M12" s="170">
        <v>10321.200000000001</v>
      </c>
    </row>
    <row r="13" spans="3:13" ht="15.75">
      <c r="C13" s="170">
        <v>4709.2</v>
      </c>
      <c r="F13" s="170">
        <v>11965.76</v>
      </c>
      <c r="K13" s="170"/>
      <c r="M13" s="251">
        <v>6710</v>
      </c>
    </row>
    <row r="14" spans="3:13" ht="15.75">
      <c r="C14" s="170">
        <v>8881.6</v>
      </c>
      <c r="F14" s="251">
        <v>3971.8076000000001</v>
      </c>
      <c r="K14" s="251"/>
      <c r="M14" s="264">
        <f>SUM(M5:M13)</f>
        <v>118828</v>
      </c>
    </row>
    <row r="15" spans="3:13" ht="15.75">
      <c r="C15" s="170">
        <v>9491.6</v>
      </c>
      <c r="F15" s="264">
        <f>SUM(F12:F14)</f>
        <v>29357.567600000002</v>
      </c>
      <c r="K15" s="264"/>
    </row>
    <row r="16" spans="3:13" ht="15.75">
      <c r="C16" s="170">
        <v>28151.182800000002</v>
      </c>
    </row>
    <row r="17" spans="3:16" ht="15.75">
      <c r="C17" s="170">
        <v>25864</v>
      </c>
    </row>
    <row r="18" spans="3:16" ht="15.75">
      <c r="C18" s="170">
        <v>27816</v>
      </c>
    </row>
    <row r="19" spans="3:16" ht="15.75">
      <c r="C19" s="170">
        <v>13237</v>
      </c>
      <c r="M19" s="170">
        <v>7847.04</v>
      </c>
    </row>
    <row r="20" spans="3:16" ht="15.75">
      <c r="C20" s="170">
        <v>8326.5</v>
      </c>
      <c r="E20" s="170"/>
      <c r="H20" s="170"/>
      <c r="K20" s="170"/>
      <c r="M20" s="170">
        <v>4701.88</v>
      </c>
    </row>
    <row r="21" spans="3:16" ht="15.75">
      <c r="C21" s="170">
        <v>15860</v>
      </c>
      <c r="E21" s="170"/>
      <c r="H21" s="170"/>
      <c r="K21" s="170"/>
      <c r="M21" s="251">
        <v>50636.8442</v>
      </c>
      <c r="P21" s="170"/>
    </row>
    <row r="22" spans="3:16" ht="15.75">
      <c r="C22" s="170">
        <v>10980</v>
      </c>
      <c r="E22" s="251"/>
      <c r="H22" s="251"/>
      <c r="K22" s="170"/>
      <c r="M22" s="251">
        <v>13109.156199999999</v>
      </c>
      <c r="P22" s="170"/>
    </row>
    <row r="23" spans="3:16" ht="15.75">
      <c r="C23" s="170">
        <v>13420</v>
      </c>
      <c r="E23" s="264"/>
      <c r="H23" s="251"/>
      <c r="K23" s="251"/>
      <c r="M23" s="264">
        <f>SUM(M19:M22)</f>
        <v>76294.920400000003</v>
      </c>
      <c r="P23" s="170"/>
    </row>
    <row r="24" spans="3:16" ht="15.75">
      <c r="C24" s="170">
        <v>71757.05720000001</v>
      </c>
      <c r="H24" s="264"/>
      <c r="K24" s="251"/>
      <c r="P24" s="170"/>
    </row>
    <row r="25" spans="3:16" ht="15.75">
      <c r="C25" s="170">
        <v>12200</v>
      </c>
      <c r="K25" s="251"/>
      <c r="P25" s="170"/>
    </row>
    <row r="26" spans="3:16" ht="15.75">
      <c r="C26" s="170">
        <v>5490</v>
      </c>
      <c r="F26" s="291">
        <v>1202098.04</v>
      </c>
      <c r="K26" s="264"/>
      <c r="P26" s="170"/>
    </row>
    <row r="27" spans="3:16" ht="15.75">
      <c r="C27" s="170">
        <v>111013.3876</v>
      </c>
      <c r="F27" s="291">
        <v>251332.04</v>
      </c>
      <c r="P27" s="170"/>
    </row>
    <row r="28" spans="3:16" ht="15.75">
      <c r="C28" s="170">
        <v>11590</v>
      </c>
      <c r="F28" s="291">
        <v>118828</v>
      </c>
      <c r="P28" s="170"/>
    </row>
    <row r="29" spans="3:16" ht="15.75">
      <c r="C29" s="170">
        <v>33801.173600000002</v>
      </c>
      <c r="F29" s="291">
        <v>76294.92</v>
      </c>
      <c r="P29" s="251"/>
    </row>
    <row r="30" spans="3:16" ht="15.75">
      <c r="C30" s="170">
        <v>11956</v>
      </c>
      <c r="F30" s="291">
        <v>10479.799999999999</v>
      </c>
      <c r="P30" s="264"/>
    </row>
    <row r="31" spans="3:16" ht="15.75">
      <c r="C31" s="170">
        <v>6710</v>
      </c>
      <c r="F31" s="291">
        <v>29357.57</v>
      </c>
      <c r="K31" s="170"/>
    </row>
    <row r="32" spans="3:16" ht="15.75">
      <c r="C32" s="170">
        <v>15860</v>
      </c>
      <c r="F32" s="293">
        <v>16958</v>
      </c>
      <c r="K32" s="170"/>
    </row>
    <row r="33" spans="3:13" ht="15.75">
      <c r="C33" s="170">
        <v>13420</v>
      </c>
      <c r="F33" s="266">
        <v>33550</v>
      </c>
      <c r="K33" s="251"/>
    </row>
    <row r="34" spans="3:13" ht="15.75">
      <c r="C34" s="170">
        <v>15440.0028</v>
      </c>
      <c r="F34" s="296">
        <f>SUM(F26:F33)</f>
        <v>1738898.37</v>
      </c>
      <c r="K34" s="264"/>
    </row>
    <row r="35" spans="3:13" ht="15.75">
      <c r="C35" s="170">
        <v>3660</v>
      </c>
    </row>
    <row r="36" spans="3:13" ht="15.75">
      <c r="C36" s="170">
        <v>4270</v>
      </c>
    </row>
    <row r="37" spans="3:13" ht="15.75">
      <c r="C37" s="170">
        <v>8540</v>
      </c>
    </row>
    <row r="38" spans="3:13" ht="15.75">
      <c r="C38" s="170">
        <v>44212.983</v>
      </c>
    </row>
    <row r="39" spans="3:13" ht="15.75">
      <c r="C39" s="251">
        <v>24400</v>
      </c>
    </row>
    <row r="40" spans="3:13" ht="15.75">
      <c r="C40" s="170">
        <v>10624.565199999999</v>
      </c>
    </row>
    <row r="41" spans="3:13" ht="15.75">
      <c r="C41" s="251">
        <v>6710</v>
      </c>
    </row>
    <row r="42" spans="3:13" ht="15.75">
      <c r="C42" s="251">
        <v>14762</v>
      </c>
      <c r="E42" s="291">
        <v>1202098.04</v>
      </c>
    </row>
    <row r="43" spans="3:13" ht="15.75">
      <c r="C43" s="251">
        <v>14030</v>
      </c>
      <c r="E43" s="291">
        <v>251332.04</v>
      </c>
      <c r="H43" s="170">
        <v>83348.570000000007</v>
      </c>
    </row>
    <row r="44" spans="3:13" ht="15.75">
      <c r="C44" s="251">
        <v>11382.6</v>
      </c>
      <c r="E44" s="291">
        <v>118828</v>
      </c>
      <c r="H44" s="170">
        <v>127723.71540000002</v>
      </c>
    </row>
    <row r="45" spans="3:13" ht="15.75">
      <c r="C45" s="251">
        <v>7076</v>
      </c>
      <c r="E45" s="291">
        <v>76294.92</v>
      </c>
      <c r="H45" s="170">
        <v>1830</v>
      </c>
    </row>
    <row r="46" spans="3:13" ht="15.75">
      <c r="C46" s="251">
        <v>103813.0208</v>
      </c>
      <c r="E46" s="291">
        <v>10479.799999999999</v>
      </c>
      <c r="H46" s="251">
        <v>10370</v>
      </c>
      <c r="M46" s="170">
        <v>7847.04</v>
      </c>
    </row>
    <row r="47" spans="3:13" ht="15.75">
      <c r="C47" s="251">
        <v>26520.36</v>
      </c>
      <c r="E47" s="291">
        <v>29357.57</v>
      </c>
      <c r="H47" s="251">
        <v>24400</v>
      </c>
      <c r="K47" s="170">
        <v>4270</v>
      </c>
      <c r="M47" s="170">
        <v>4701.88</v>
      </c>
    </row>
    <row r="48" spans="3:13" ht="15.75">
      <c r="C48" s="251">
        <v>10858</v>
      </c>
      <c r="E48" s="291">
        <v>16958</v>
      </c>
      <c r="H48" s="251">
        <v>3660</v>
      </c>
      <c r="K48" s="170">
        <v>28060</v>
      </c>
      <c r="M48" s="251">
        <v>50636.8442</v>
      </c>
    </row>
    <row r="49" spans="3:13" ht="15.75">
      <c r="C49" s="251">
        <v>6100</v>
      </c>
      <c r="E49" s="297">
        <v>33550</v>
      </c>
      <c r="H49" s="264">
        <f>SUM(H43:H48)</f>
        <v>251332.28540000002</v>
      </c>
      <c r="K49" s="170">
        <v>9150</v>
      </c>
      <c r="M49" s="251">
        <v>13109.156199999999</v>
      </c>
    </row>
    <row r="50" spans="3:13" ht="15.75">
      <c r="C50" s="251">
        <v>9760</v>
      </c>
      <c r="E50" s="296">
        <f>SUM(E42:E49)</f>
        <v>1738898.37</v>
      </c>
      <c r="K50" s="170">
        <v>2562</v>
      </c>
      <c r="M50" s="264">
        <f>SUM(M46:M49)</f>
        <v>76294.920400000003</v>
      </c>
    </row>
    <row r="51" spans="3:13" ht="15.75">
      <c r="C51" s="251">
        <v>35929</v>
      </c>
      <c r="K51" s="170">
        <v>4684.8</v>
      </c>
    </row>
    <row r="52" spans="3:13" ht="15.75">
      <c r="C52" s="251">
        <v>3050</v>
      </c>
      <c r="K52" s="170">
        <v>22570</v>
      </c>
    </row>
    <row r="53" spans="3:13" ht="15.75">
      <c r="C53" s="251">
        <v>3050</v>
      </c>
      <c r="K53" s="170">
        <v>30500</v>
      </c>
    </row>
    <row r="54" spans="3:13" ht="15.75">
      <c r="C54" s="251">
        <v>11590</v>
      </c>
      <c r="K54" s="170">
        <v>10321.200000000001</v>
      </c>
    </row>
    <row r="55" spans="3:13" ht="15.75">
      <c r="C55" s="251">
        <v>47580</v>
      </c>
      <c r="K55" s="251">
        <v>6710</v>
      </c>
    </row>
    <row r="56" spans="3:13" ht="15.75">
      <c r="C56" s="251">
        <v>10162.6</v>
      </c>
      <c r="K56" s="264">
        <f>SUM(K47:K55)</f>
        <v>118828</v>
      </c>
    </row>
    <row r="57" spans="3:13" ht="15.75">
      <c r="C57" s="251">
        <v>123714.8198</v>
      </c>
    </row>
    <row r="58" spans="3:13" ht="15.75">
      <c r="C58" s="251">
        <v>3513.6</v>
      </c>
    </row>
    <row r="59" spans="3:13" ht="15.75">
      <c r="C59" s="251">
        <v>20862</v>
      </c>
      <c r="F59" s="170">
        <v>13420</v>
      </c>
    </row>
    <row r="60" spans="3:13" ht="15.75">
      <c r="C60" s="251">
        <v>2537.6</v>
      </c>
      <c r="F60" s="170">
        <v>11965.76</v>
      </c>
    </row>
    <row r="61" spans="3:13" ht="15.75">
      <c r="C61" s="251">
        <v>9821</v>
      </c>
      <c r="F61" s="251">
        <v>3971.8076000000001</v>
      </c>
    </row>
    <row r="62" spans="3:13" ht="15.75">
      <c r="C62" s="251">
        <v>3904</v>
      </c>
      <c r="F62" s="264">
        <f>SUM(F59:F61)</f>
        <v>29357.567600000002</v>
      </c>
    </row>
    <row r="63" spans="3:13" ht="15.75">
      <c r="C63" s="251">
        <v>8296</v>
      </c>
    </row>
    <row r="64" spans="3:13" ht="15.75">
      <c r="C64" s="251">
        <v>9986.4320000000007</v>
      </c>
    </row>
    <row r="65" spans="3:6" ht="15.75">
      <c r="C65" s="251">
        <v>3985.74</v>
      </c>
    </row>
    <row r="66" spans="3:6" ht="15.75">
      <c r="C66" s="251">
        <v>3806.4</v>
      </c>
      <c r="F66" s="170">
        <f>E66*22%+E66</f>
        <v>0</v>
      </c>
    </row>
    <row r="67" spans="3:6" ht="15.75">
      <c r="C67" s="264">
        <f>SUM(C3:C66)</f>
        <v>1202098.0371999999</v>
      </c>
      <c r="F67" s="170">
        <f t="shared" ref="F67:F93" si="0">E67*22%+E67</f>
        <v>0</v>
      </c>
    </row>
    <row r="68" spans="3:6" ht="15.75">
      <c r="F68" s="170">
        <f t="shared" si="0"/>
        <v>0</v>
      </c>
    </row>
    <row r="69" spans="3:6" ht="15.75">
      <c r="C69" t="s">
        <v>332</v>
      </c>
      <c r="F69" s="170">
        <f t="shared" si="0"/>
        <v>0</v>
      </c>
    </row>
    <row r="70" spans="3:6" ht="15.75">
      <c r="F70" s="170">
        <f t="shared" si="0"/>
        <v>0</v>
      </c>
    </row>
    <row r="71" spans="3:6" ht="15.75">
      <c r="F71" s="170">
        <f t="shared" si="0"/>
        <v>0</v>
      </c>
    </row>
    <row r="72" spans="3:6" ht="15.75">
      <c r="F72" s="170">
        <f t="shared" si="0"/>
        <v>0</v>
      </c>
    </row>
    <row r="73" spans="3:6" ht="15.75">
      <c r="F73" s="170">
        <f>E73*22%+E73</f>
        <v>0</v>
      </c>
    </row>
    <row r="74" spans="3:6" ht="15.75">
      <c r="F74" s="170">
        <f t="shared" si="0"/>
        <v>0</v>
      </c>
    </row>
    <row r="75" spans="3:6" ht="15.75">
      <c r="F75" s="170">
        <f>E75*22%+E75</f>
        <v>0</v>
      </c>
    </row>
    <row r="76" spans="3:6" ht="15.75">
      <c r="F76" s="170">
        <f>E76*22%+E76</f>
        <v>0</v>
      </c>
    </row>
    <row r="77" spans="3:6" ht="15.75">
      <c r="F77" s="170">
        <f>E77*22%+E77</f>
        <v>0</v>
      </c>
    </row>
    <row r="78" spans="3:6" ht="15.75">
      <c r="F78" s="170">
        <f t="shared" si="0"/>
        <v>0</v>
      </c>
    </row>
    <row r="79" spans="3:6" ht="15.75">
      <c r="F79" s="170">
        <f t="shared" si="0"/>
        <v>0</v>
      </c>
    </row>
    <row r="80" spans="3:6" ht="15.75">
      <c r="F80" s="170">
        <f t="shared" si="0"/>
        <v>0</v>
      </c>
    </row>
    <row r="81" spans="6:6" ht="15.75">
      <c r="F81" s="170">
        <f t="shared" si="0"/>
        <v>0</v>
      </c>
    </row>
    <row r="82" spans="6:6" ht="15.75">
      <c r="F82" s="170">
        <f t="shared" si="0"/>
        <v>0</v>
      </c>
    </row>
    <row r="83" spans="6:6" ht="15.75">
      <c r="F83" s="170">
        <f t="shared" si="0"/>
        <v>0</v>
      </c>
    </row>
    <row r="84" spans="6:6" ht="15.75">
      <c r="F84" s="170">
        <f t="shared" si="0"/>
        <v>0</v>
      </c>
    </row>
    <row r="85" spans="6:6" ht="15.75">
      <c r="F85" s="170">
        <f t="shared" si="0"/>
        <v>0</v>
      </c>
    </row>
    <row r="86" spans="6:6" ht="15.75">
      <c r="F86" s="170">
        <f t="shared" si="0"/>
        <v>0</v>
      </c>
    </row>
    <row r="87" spans="6:6" ht="15.75">
      <c r="F87" s="170">
        <f t="shared" si="0"/>
        <v>0</v>
      </c>
    </row>
    <row r="88" spans="6:6" ht="15.75">
      <c r="F88" s="170">
        <f t="shared" si="0"/>
        <v>0</v>
      </c>
    </row>
    <row r="89" spans="6:6" ht="15.75">
      <c r="F89" s="170">
        <f t="shared" si="0"/>
        <v>0</v>
      </c>
    </row>
    <row r="90" spans="6:6" ht="15.75">
      <c r="F90" s="170">
        <f t="shared" si="0"/>
        <v>0</v>
      </c>
    </row>
    <row r="91" spans="6:6" ht="15.75">
      <c r="F91" s="170">
        <f t="shared" si="0"/>
        <v>0</v>
      </c>
    </row>
    <row r="92" spans="6:6" ht="15.75">
      <c r="F92" s="170">
        <f t="shared" si="0"/>
        <v>0</v>
      </c>
    </row>
    <row r="93" spans="6:6" ht="15.75">
      <c r="F93" s="170">
        <f t="shared" si="0"/>
        <v>0</v>
      </c>
    </row>
    <row r="94" spans="6:6" ht="15.75">
      <c r="F94" s="170">
        <f>E94*22%+E94</f>
        <v>0</v>
      </c>
    </row>
    <row r="95" spans="6:6" ht="15.75">
      <c r="F95" s="170">
        <f t="shared" ref="F95:F134" si="1">E95*22%+E95</f>
        <v>0</v>
      </c>
    </row>
    <row r="96" spans="6:6" ht="15.75">
      <c r="F96" s="170">
        <f t="shared" si="1"/>
        <v>0</v>
      </c>
    </row>
    <row r="97" spans="6:6" ht="15.75">
      <c r="F97" s="170">
        <f t="shared" si="1"/>
        <v>0</v>
      </c>
    </row>
    <row r="98" spans="6:6" ht="15.75">
      <c r="F98" s="170">
        <f t="shared" si="1"/>
        <v>0</v>
      </c>
    </row>
    <row r="99" spans="6:6" ht="15.75">
      <c r="F99" s="170">
        <f t="shared" si="1"/>
        <v>0</v>
      </c>
    </row>
    <row r="100" spans="6:6" ht="15.75">
      <c r="F100" s="170">
        <f t="shared" si="1"/>
        <v>0</v>
      </c>
    </row>
    <row r="101" spans="6:6" ht="15.75">
      <c r="F101" s="170">
        <f t="shared" si="1"/>
        <v>0</v>
      </c>
    </row>
    <row r="102" spans="6:6" ht="15.75">
      <c r="F102" s="170">
        <f t="shared" si="1"/>
        <v>0</v>
      </c>
    </row>
    <row r="103" spans="6:6" ht="15.75">
      <c r="F103" s="170">
        <f t="shared" si="1"/>
        <v>0</v>
      </c>
    </row>
    <row r="104" spans="6:6" ht="15.75">
      <c r="F104" s="170">
        <f t="shared" si="1"/>
        <v>0</v>
      </c>
    </row>
    <row r="105" spans="6:6" ht="15.75">
      <c r="F105" s="170">
        <f t="shared" si="1"/>
        <v>0</v>
      </c>
    </row>
    <row r="106" spans="6:6" ht="15.75">
      <c r="F106" s="170">
        <f t="shared" si="1"/>
        <v>0</v>
      </c>
    </row>
    <row r="107" spans="6:6" ht="15.75">
      <c r="F107" s="170">
        <f t="shared" si="1"/>
        <v>0</v>
      </c>
    </row>
    <row r="108" spans="6:6" ht="15.75">
      <c r="F108" s="170">
        <f t="shared" si="1"/>
        <v>0</v>
      </c>
    </row>
    <row r="109" spans="6:6" ht="15.75">
      <c r="F109" s="170">
        <f t="shared" si="1"/>
        <v>0</v>
      </c>
    </row>
    <row r="110" spans="6:6" ht="15.75">
      <c r="F110" s="170">
        <f t="shared" si="1"/>
        <v>0</v>
      </c>
    </row>
    <row r="111" spans="6:6" ht="15.75">
      <c r="F111" s="170">
        <f t="shared" si="1"/>
        <v>0</v>
      </c>
    </row>
    <row r="112" spans="6:6" ht="15.75">
      <c r="F112" s="170">
        <f t="shared" si="1"/>
        <v>0</v>
      </c>
    </row>
    <row r="113" spans="3:11" ht="15.75">
      <c r="F113" s="170">
        <f t="shared" si="1"/>
        <v>0</v>
      </c>
    </row>
    <row r="114" spans="3:11" ht="15.75">
      <c r="F114" s="170">
        <f t="shared" si="1"/>
        <v>0</v>
      </c>
    </row>
    <row r="115" spans="3:11" ht="15.75">
      <c r="C115" s="170">
        <v>8970</v>
      </c>
      <c r="F115" s="170">
        <f t="shared" si="1"/>
        <v>0</v>
      </c>
    </row>
    <row r="116" spans="3:11" ht="15.75">
      <c r="C116" s="170">
        <v>19900</v>
      </c>
      <c r="F116" s="170">
        <f t="shared" si="1"/>
        <v>0</v>
      </c>
    </row>
    <row r="117" spans="3:11" ht="15.75">
      <c r="C117" s="170">
        <v>5400</v>
      </c>
      <c r="F117" s="170">
        <f t="shared" si="1"/>
        <v>0</v>
      </c>
      <c r="K117" s="170">
        <f>J117*22%+J117</f>
        <v>0</v>
      </c>
    </row>
    <row r="118" spans="3:11" ht="15.75">
      <c r="C118" s="170">
        <v>16750</v>
      </c>
      <c r="F118" s="170">
        <f t="shared" si="1"/>
        <v>0</v>
      </c>
      <c r="K118" s="170">
        <f t="shared" ref="K118:K144" si="2">J118*22%+J118</f>
        <v>0</v>
      </c>
    </row>
    <row r="119" spans="3:11" ht="15.75">
      <c r="C119" s="170">
        <v>6000</v>
      </c>
      <c r="F119" s="251">
        <f t="shared" si="1"/>
        <v>0</v>
      </c>
      <c r="K119" s="170">
        <f t="shared" si="2"/>
        <v>0</v>
      </c>
    </row>
    <row r="120" spans="3:11" ht="15.75">
      <c r="C120" s="170">
        <v>18300</v>
      </c>
      <c r="F120" s="170">
        <f t="shared" si="1"/>
        <v>0</v>
      </c>
      <c r="K120" s="170">
        <f t="shared" si="2"/>
        <v>0</v>
      </c>
    </row>
    <row r="121" spans="3:11" ht="15.75">
      <c r="C121" s="170">
        <v>12000</v>
      </c>
      <c r="F121" s="251">
        <f t="shared" si="1"/>
        <v>0</v>
      </c>
      <c r="K121" s="170">
        <f t="shared" si="2"/>
        <v>0</v>
      </c>
    </row>
    <row r="122" spans="3:11" ht="15.75">
      <c r="C122" s="170">
        <v>2945.42</v>
      </c>
      <c r="F122" s="251">
        <f t="shared" si="1"/>
        <v>0</v>
      </c>
      <c r="K122" s="170">
        <f t="shared" si="2"/>
        <v>0</v>
      </c>
    </row>
    <row r="123" spans="3:11" ht="15.75">
      <c r="C123" s="170">
        <v>3090</v>
      </c>
      <c r="F123" s="251">
        <f t="shared" si="1"/>
        <v>0</v>
      </c>
      <c r="K123" s="170">
        <f t="shared" si="2"/>
        <v>0</v>
      </c>
    </row>
    <row r="124" spans="3:11" ht="15.75">
      <c r="C124" s="170">
        <v>3050</v>
      </c>
      <c r="F124" s="251">
        <f t="shared" si="1"/>
        <v>0</v>
      </c>
      <c r="K124" s="170">
        <f>J124*22%+J124</f>
        <v>0</v>
      </c>
    </row>
    <row r="125" spans="3:11" ht="15.75">
      <c r="C125" s="170">
        <v>3860</v>
      </c>
      <c r="F125" s="251">
        <f t="shared" si="1"/>
        <v>0</v>
      </c>
      <c r="K125" s="170">
        <f t="shared" si="2"/>
        <v>0</v>
      </c>
    </row>
    <row r="126" spans="3:11" ht="15.75">
      <c r="C126" s="170">
        <v>7280</v>
      </c>
      <c r="F126" s="251">
        <f t="shared" si="1"/>
        <v>0</v>
      </c>
      <c r="K126" s="170">
        <f>J126*22%+J126</f>
        <v>0</v>
      </c>
    </row>
    <row r="127" spans="3:11" ht="15.75">
      <c r="C127" s="170">
        <v>7780</v>
      </c>
      <c r="F127" s="251">
        <f t="shared" si="1"/>
        <v>0</v>
      </c>
      <c r="K127" s="170">
        <f>J127*22%+J127</f>
        <v>0</v>
      </c>
    </row>
    <row r="128" spans="3:11" ht="15.75">
      <c r="C128" s="170">
        <v>23074.74</v>
      </c>
      <c r="F128" s="251">
        <f t="shared" si="1"/>
        <v>0</v>
      </c>
      <c r="K128" s="170">
        <f>J128*22%+J128</f>
        <v>0</v>
      </c>
    </row>
    <row r="129" spans="3:11" ht="15.75">
      <c r="C129" s="170">
        <v>21200</v>
      </c>
      <c r="F129" s="251">
        <f t="shared" si="1"/>
        <v>0</v>
      </c>
      <c r="K129" s="170">
        <f t="shared" si="2"/>
        <v>0</v>
      </c>
    </row>
    <row r="130" spans="3:11" ht="15.75">
      <c r="C130" s="170">
        <v>22800</v>
      </c>
      <c r="F130" s="251">
        <f t="shared" si="1"/>
        <v>0</v>
      </c>
      <c r="K130" s="170">
        <f t="shared" si="2"/>
        <v>0</v>
      </c>
    </row>
    <row r="131" spans="3:11" ht="15.75">
      <c r="C131" s="170">
        <v>10850</v>
      </c>
      <c r="F131" s="251">
        <f t="shared" si="1"/>
        <v>0</v>
      </c>
      <c r="K131" s="170">
        <f t="shared" si="2"/>
        <v>0</v>
      </c>
    </row>
    <row r="132" spans="3:11" ht="15.75">
      <c r="C132" s="170">
        <v>6825</v>
      </c>
      <c r="F132" s="251">
        <f t="shared" si="1"/>
        <v>0</v>
      </c>
      <c r="K132" s="170">
        <f t="shared" si="2"/>
        <v>0</v>
      </c>
    </row>
    <row r="133" spans="3:11" ht="15.75">
      <c r="C133" s="170">
        <v>13000</v>
      </c>
      <c r="F133" s="251">
        <f t="shared" si="1"/>
        <v>0</v>
      </c>
      <c r="K133" s="170">
        <f t="shared" si="2"/>
        <v>0</v>
      </c>
    </row>
    <row r="134" spans="3:11" ht="15.75">
      <c r="C134" s="170">
        <v>9000</v>
      </c>
      <c r="F134" s="251">
        <f t="shared" si="1"/>
        <v>0</v>
      </c>
      <c r="K134" s="170">
        <f t="shared" si="2"/>
        <v>0</v>
      </c>
    </row>
    <row r="135" spans="3:11" ht="15.75">
      <c r="C135" s="170">
        <v>11000</v>
      </c>
      <c r="F135" s="251">
        <f>E135*22%+E135</f>
        <v>0</v>
      </c>
      <c r="K135" s="170">
        <f t="shared" si="2"/>
        <v>0</v>
      </c>
    </row>
    <row r="136" spans="3:11" ht="15.75">
      <c r="C136" s="170">
        <v>58817.26</v>
      </c>
      <c r="F136" s="251">
        <f t="shared" ref="F136:F154" si="3">E136*22%+E136</f>
        <v>0</v>
      </c>
      <c r="K136" s="170">
        <f t="shared" si="2"/>
        <v>0</v>
      </c>
    </row>
    <row r="137" spans="3:11" ht="15.75">
      <c r="C137" s="170">
        <v>10000</v>
      </c>
      <c r="F137" s="251">
        <f t="shared" si="3"/>
        <v>0</v>
      </c>
      <c r="K137" s="170">
        <f t="shared" si="2"/>
        <v>0</v>
      </c>
    </row>
    <row r="138" spans="3:11" ht="15.75">
      <c r="C138" s="170">
        <v>4500</v>
      </c>
      <c r="F138" s="251">
        <f t="shared" si="3"/>
        <v>0</v>
      </c>
      <c r="K138" s="170">
        <f t="shared" si="2"/>
        <v>0</v>
      </c>
    </row>
    <row r="139" spans="3:11" ht="15.75">
      <c r="C139" s="170">
        <v>90994.58</v>
      </c>
      <c r="F139" s="251">
        <f t="shared" si="3"/>
        <v>0</v>
      </c>
      <c r="K139" s="170">
        <f t="shared" si="2"/>
        <v>0</v>
      </c>
    </row>
    <row r="140" spans="3:11" ht="15.75">
      <c r="C140" s="170">
        <v>9500</v>
      </c>
      <c r="F140" s="251">
        <f t="shared" si="3"/>
        <v>0</v>
      </c>
      <c r="K140" s="170">
        <f t="shared" si="2"/>
        <v>0</v>
      </c>
    </row>
    <row r="141" spans="3:11" ht="15.75">
      <c r="C141" s="170">
        <v>27705.88</v>
      </c>
      <c r="F141" s="251">
        <f t="shared" si="3"/>
        <v>0</v>
      </c>
      <c r="K141" s="170">
        <f t="shared" si="2"/>
        <v>0</v>
      </c>
    </row>
    <row r="142" spans="3:11" ht="15.75">
      <c r="C142" s="170">
        <v>9800</v>
      </c>
      <c r="F142" s="251">
        <f t="shared" si="3"/>
        <v>0</v>
      </c>
      <c r="K142" s="170">
        <f t="shared" si="2"/>
        <v>0</v>
      </c>
    </row>
    <row r="143" spans="3:11" ht="15.75">
      <c r="C143" s="170">
        <v>5500</v>
      </c>
      <c r="F143" s="251">
        <f t="shared" si="3"/>
        <v>0</v>
      </c>
      <c r="K143" s="170">
        <f t="shared" si="2"/>
        <v>0</v>
      </c>
    </row>
    <row r="144" spans="3:11" ht="15.75">
      <c r="C144" s="170">
        <v>13000</v>
      </c>
      <c r="F144" s="251">
        <f t="shared" si="3"/>
        <v>0</v>
      </c>
      <c r="K144" s="170">
        <f t="shared" si="2"/>
        <v>0</v>
      </c>
    </row>
    <row r="145" spans="3:11" ht="15.75">
      <c r="C145" s="170">
        <v>11000</v>
      </c>
      <c r="F145" s="251">
        <f t="shared" si="3"/>
        <v>0</v>
      </c>
      <c r="K145" s="170">
        <f>J145*22%+J145</f>
        <v>0</v>
      </c>
    </row>
    <row r="146" spans="3:11" ht="15.75">
      <c r="C146" s="170">
        <v>12655.74</v>
      </c>
      <c r="F146" s="251">
        <f t="shared" si="3"/>
        <v>0</v>
      </c>
      <c r="K146" s="170">
        <f t="shared" ref="K146:K185" si="4">J146*22%+J146</f>
        <v>0</v>
      </c>
    </row>
    <row r="147" spans="3:11" ht="15.75">
      <c r="C147" s="170">
        <v>3000</v>
      </c>
      <c r="F147" s="251">
        <f t="shared" si="3"/>
        <v>0</v>
      </c>
      <c r="K147" s="170">
        <f t="shared" si="4"/>
        <v>0</v>
      </c>
    </row>
    <row r="148" spans="3:11" ht="15.75">
      <c r="C148" s="170">
        <v>3500</v>
      </c>
      <c r="F148" s="251">
        <f t="shared" si="3"/>
        <v>0</v>
      </c>
      <c r="K148" s="170">
        <f t="shared" si="4"/>
        <v>0</v>
      </c>
    </row>
    <row r="149" spans="3:11" ht="15.75">
      <c r="C149" s="170">
        <v>7000</v>
      </c>
      <c r="F149" s="251">
        <f t="shared" si="3"/>
        <v>0</v>
      </c>
      <c r="K149" s="170">
        <f t="shared" si="4"/>
        <v>0</v>
      </c>
    </row>
    <row r="150" spans="3:11" ht="15.75">
      <c r="C150" s="170">
        <v>36240.15</v>
      </c>
      <c r="F150" s="251">
        <f t="shared" si="3"/>
        <v>0</v>
      </c>
      <c r="K150" s="170">
        <f t="shared" si="4"/>
        <v>0</v>
      </c>
    </row>
    <row r="151" spans="3:11" ht="15.75">
      <c r="C151" s="170">
        <v>20000</v>
      </c>
      <c r="F151" s="251">
        <f t="shared" si="3"/>
        <v>0</v>
      </c>
      <c r="K151" s="170">
        <f t="shared" si="4"/>
        <v>0</v>
      </c>
    </row>
    <row r="152" spans="3:11" ht="15.75">
      <c r="C152" s="170">
        <v>8708.66</v>
      </c>
      <c r="F152" s="251">
        <f t="shared" si="3"/>
        <v>0</v>
      </c>
      <c r="K152" s="170">
        <f t="shared" si="4"/>
        <v>0</v>
      </c>
    </row>
    <row r="153" spans="3:11" ht="15.75">
      <c r="C153" s="251">
        <v>5500</v>
      </c>
      <c r="F153" s="251">
        <f t="shared" si="3"/>
        <v>0</v>
      </c>
      <c r="K153" s="170">
        <f t="shared" si="4"/>
        <v>0</v>
      </c>
    </row>
    <row r="154" spans="3:11" ht="15.75">
      <c r="C154" s="251">
        <v>12100</v>
      </c>
      <c r="F154" s="251">
        <f t="shared" si="3"/>
        <v>0</v>
      </c>
      <c r="K154" s="170">
        <f t="shared" si="4"/>
        <v>0</v>
      </c>
    </row>
    <row r="155" spans="3:11" ht="15.75">
      <c r="C155" s="251">
        <v>11500</v>
      </c>
      <c r="F155" s="251">
        <f t="shared" ref="F155:F156" si="5">E155*22%+E155</f>
        <v>0</v>
      </c>
      <c r="K155" s="170">
        <f t="shared" si="4"/>
        <v>0</v>
      </c>
    </row>
    <row r="156" spans="3:11" ht="15.75">
      <c r="C156" s="251">
        <v>9330</v>
      </c>
      <c r="F156" s="251">
        <f t="shared" si="5"/>
        <v>0</v>
      </c>
      <c r="K156" s="170">
        <f t="shared" si="4"/>
        <v>0</v>
      </c>
    </row>
    <row r="157" spans="3:11" ht="15.75">
      <c r="C157" s="251">
        <v>5800</v>
      </c>
      <c r="K157" s="170">
        <f t="shared" si="4"/>
        <v>0</v>
      </c>
    </row>
    <row r="158" spans="3:11" ht="15.75">
      <c r="C158" s="251">
        <v>85092.64</v>
      </c>
      <c r="K158" s="170">
        <f t="shared" si="4"/>
        <v>0</v>
      </c>
    </row>
    <row r="159" spans="3:11" ht="15.75">
      <c r="C159" s="251">
        <v>21738</v>
      </c>
      <c r="K159" s="170">
        <f t="shared" si="4"/>
        <v>0</v>
      </c>
    </row>
    <row r="160" spans="3:11" ht="15.75">
      <c r="C160" s="251">
        <v>8900</v>
      </c>
      <c r="K160" s="170">
        <f t="shared" si="4"/>
        <v>0</v>
      </c>
    </row>
    <row r="161" spans="3:15" ht="15.75">
      <c r="C161" s="251">
        <v>5000</v>
      </c>
      <c r="K161" s="170">
        <f t="shared" si="4"/>
        <v>0</v>
      </c>
    </row>
    <row r="162" spans="3:15" ht="15.75">
      <c r="C162" s="251">
        <v>8000</v>
      </c>
      <c r="K162" s="170">
        <f t="shared" si="4"/>
        <v>0</v>
      </c>
    </row>
    <row r="163" spans="3:15" ht="15.75">
      <c r="C163" s="251">
        <v>29450</v>
      </c>
      <c r="K163" s="170">
        <f t="shared" si="4"/>
        <v>0</v>
      </c>
    </row>
    <row r="164" spans="3:15" ht="15.75">
      <c r="C164" s="251">
        <v>2500</v>
      </c>
      <c r="K164" s="170">
        <f t="shared" si="4"/>
        <v>0</v>
      </c>
    </row>
    <row r="165" spans="3:15" ht="15.75">
      <c r="C165" s="251">
        <v>2500</v>
      </c>
      <c r="K165" s="170">
        <f t="shared" si="4"/>
        <v>0</v>
      </c>
    </row>
    <row r="166" spans="3:15" ht="15.75">
      <c r="C166" s="251">
        <v>9500</v>
      </c>
      <c r="K166" s="170">
        <f t="shared" si="4"/>
        <v>0</v>
      </c>
    </row>
    <row r="167" spans="3:15" ht="15.75">
      <c r="C167" s="251">
        <v>39000</v>
      </c>
      <c r="K167" s="170">
        <f t="shared" si="4"/>
        <v>0</v>
      </c>
    </row>
    <row r="168" spans="3:15" ht="15.75">
      <c r="C168" s="251">
        <v>8330</v>
      </c>
      <c r="K168" s="170">
        <f t="shared" si="4"/>
        <v>0</v>
      </c>
    </row>
    <row r="169" spans="3:15" ht="15.75">
      <c r="C169" s="251">
        <v>101405.59</v>
      </c>
      <c r="E169" s="170">
        <v>6432</v>
      </c>
      <c r="K169" s="170">
        <f t="shared" si="4"/>
        <v>0</v>
      </c>
    </row>
    <row r="170" spans="3:15" ht="15.75">
      <c r="C170" s="251">
        <v>2880</v>
      </c>
      <c r="E170" s="170">
        <v>3854</v>
      </c>
      <c r="K170" s="251">
        <f t="shared" si="4"/>
        <v>0</v>
      </c>
    </row>
    <row r="171" spans="3:15" ht="15.75">
      <c r="C171" s="251">
        <v>17100</v>
      </c>
      <c r="E171" s="251">
        <v>41505.61</v>
      </c>
      <c r="K171" s="170">
        <f t="shared" si="4"/>
        <v>0</v>
      </c>
    </row>
    <row r="172" spans="3:15" ht="15.75">
      <c r="C172" s="251">
        <v>2080</v>
      </c>
      <c r="E172" s="251">
        <v>10745.21</v>
      </c>
      <c r="H172" s="170">
        <v>83348.570000000007</v>
      </c>
      <c r="K172" s="251">
        <f t="shared" si="4"/>
        <v>0</v>
      </c>
      <c r="O172" s="291">
        <v>1202098.04</v>
      </c>
    </row>
    <row r="173" spans="3:15" ht="15.75">
      <c r="C173" s="251">
        <v>8050</v>
      </c>
      <c r="E173" s="264">
        <f>SUM(E169:E172)</f>
        <v>62536.82</v>
      </c>
      <c r="H173" s="170">
        <v>127723.71540000002</v>
      </c>
      <c r="K173" s="251">
        <f t="shared" si="4"/>
        <v>0</v>
      </c>
      <c r="O173" s="291">
        <v>251332.29</v>
      </c>
    </row>
    <row r="174" spans="3:15" ht="15.75">
      <c r="C174" s="251">
        <v>3200</v>
      </c>
      <c r="H174" s="170">
        <v>1830</v>
      </c>
      <c r="K174" s="251">
        <f t="shared" si="4"/>
        <v>0</v>
      </c>
      <c r="O174" s="291">
        <v>118828</v>
      </c>
    </row>
    <row r="175" spans="3:15" ht="15.75">
      <c r="C175" s="251">
        <v>6800</v>
      </c>
      <c r="H175" s="251">
        <v>10370</v>
      </c>
      <c r="K175" s="251">
        <f t="shared" si="4"/>
        <v>0</v>
      </c>
      <c r="O175" s="291">
        <v>76294.92</v>
      </c>
    </row>
    <row r="176" spans="3:15" ht="15.75">
      <c r="C176" s="251">
        <v>8185.6</v>
      </c>
      <c r="H176" s="251">
        <v>24400</v>
      </c>
      <c r="K176" s="251">
        <f t="shared" si="4"/>
        <v>0</v>
      </c>
      <c r="M176" s="170">
        <v>3500</v>
      </c>
      <c r="O176" s="291">
        <v>10479.799999999999</v>
      </c>
    </row>
    <row r="177" spans="3:15" ht="15.75">
      <c r="C177" s="251">
        <v>3267</v>
      </c>
      <c r="H177" s="251">
        <v>3660</v>
      </c>
      <c r="K177" s="251">
        <f t="shared" si="4"/>
        <v>0</v>
      </c>
      <c r="M177" s="170">
        <v>23000</v>
      </c>
      <c r="O177" s="291">
        <v>29357.57</v>
      </c>
    </row>
    <row r="178" spans="3:15" ht="15.75">
      <c r="C178" s="251">
        <v>3120</v>
      </c>
      <c r="H178" s="264">
        <f>SUM(H172:H177)</f>
        <v>251332.28540000002</v>
      </c>
      <c r="K178" s="251">
        <f t="shared" si="4"/>
        <v>0</v>
      </c>
      <c r="M178" s="170">
        <v>7500</v>
      </c>
      <c r="O178" s="291">
        <v>16958</v>
      </c>
    </row>
    <row r="179" spans="3:15" ht="15.75">
      <c r="C179" s="264">
        <f>SUM(C115:C178)</f>
        <v>985326.26</v>
      </c>
      <c r="K179" s="251">
        <f t="shared" si="4"/>
        <v>0</v>
      </c>
      <c r="M179" s="170">
        <v>2100</v>
      </c>
      <c r="O179" s="297">
        <v>33550</v>
      </c>
    </row>
    <row r="180" spans="3:15" ht="15.75">
      <c r="F180" s="170">
        <v>68318.5</v>
      </c>
      <c r="K180" s="251">
        <f t="shared" si="4"/>
        <v>0</v>
      </c>
      <c r="M180" s="170">
        <v>3840</v>
      </c>
      <c r="O180" s="296">
        <f>SUM(O172:O179)</f>
        <v>1738898.62</v>
      </c>
    </row>
    <row r="181" spans="3:15" ht="15.75">
      <c r="F181" s="170">
        <v>104691.57</v>
      </c>
      <c r="K181" s="251">
        <f t="shared" si="4"/>
        <v>0</v>
      </c>
      <c r="M181" s="170">
        <v>18500</v>
      </c>
    </row>
    <row r="182" spans="3:15" ht="15.75">
      <c r="F182" s="170">
        <v>1500</v>
      </c>
      <c r="K182" s="251">
        <f t="shared" si="4"/>
        <v>0</v>
      </c>
      <c r="M182" s="170">
        <v>25000</v>
      </c>
    </row>
    <row r="183" spans="3:15" ht="15.75">
      <c r="F183" s="251">
        <v>8500</v>
      </c>
      <c r="K183" s="251">
        <f t="shared" si="4"/>
        <v>0</v>
      </c>
      <c r="M183" s="170">
        <v>8460</v>
      </c>
    </row>
    <row r="184" spans="3:15" ht="15.75">
      <c r="C184" s="170">
        <v>11000</v>
      </c>
      <c r="F184" s="251">
        <v>20000</v>
      </c>
      <c r="K184" s="251">
        <f t="shared" si="4"/>
        <v>0</v>
      </c>
      <c r="M184" s="251">
        <v>5500</v>
      </c>
    </row>
    <row r="185" spans="3:15" ht="15.75">
      <c r="C185" s="170">
        <v>9808</v>
      </c>
      <c r="F185" s="251">
        <v>3000</v>
      </c>
      <c r="H185" s="170">
        <v>6432</v>
      </c>
      <c r="K185" s="251">
        <f t="shared" si="4"/>
        <v>0</v>
      </c>
      <c r="M185" s="264">
        <f>SUM(M176:M184)</f>
        <v>97400</v>
      </c>
    </row>
    <row r="186" spans="3:15" ht="15.75">
      <c r="C186" s="251">
        <v>3255.58</v>
      </c>
      <c r="F186" s="264">
        <f>SUM(F180:F185)</f>
        <v>206010.07</v>
      </c>
      <c r="H186" s="170">
        <v>3854</v>
      </c>
      <c r="K186" s="251">
        <f>J186*22%+J186</f>
        <v>0</v>
      </c>
    </row>
    <row r="187" spans="3:15" ht="15.75">
      <c r="C187" s="264">
        <f>SUM(C184:C186)</f>
        <v>24063.58</v>
      </c>
      <c r="H187" s="251">
        <v>41505.61</v>
      </c>
      <c r="K187" s="251">
        <f t="shared" ref="K187:K205" si="6">J187*22%+J187</f>
        <v>0</v>
      </c>
    </row>
    <row r="188" spans="3:15" ht="15.75">
      <c r="E188" s="291">
        <v>1202098.04</v>
      </c>
      <c r="H188" s="251">
        <v>10745.21</v>
      </c>
      <c r="K188" s="251">
        <f t="shared" si="6"/>
        <v>0</v>
      </c>
    </row>
    <row r="189" spans="3:15" ht="15.75">
      <c r="E189" s="291">
        <v>251332.29</v>
      </c>
      <c r="H189" s="264">
        <f>SUM(H185:H188)</f>
        <v>62536.82</v>
      </c>
      <c r="K189" s="251">
        <f t="shared" si="6"/>
        <v>0</v>
      </c>
    </row>
    <row r="190" spans="3:15" ht="15.75">
      <c r="E190" s="291">
        <v>118828</v>
      </c>
      <c r="K190" s="251">
        <f t="shared" si="6"/>
        <v>0</v>
      </c>
    </row>
    <row r="191" spans="3:15" ht="15.75">
      <c r="E191" s="291">
        <v>76294.92</v>
      </c>
      <c r="K191" s="251">
        <f t="shared" si="6"/>
        <v>0</v>
      </c>
    </row>
    <row r="192" spans="3:15" ht="15.75">
      <c r="E192" s="291">
        <v>10479.799999999999</v>
      </c>
      <c r="K192" s="251">
        <f t="shared" si="6"/>
        <v>0</v>
      </c>
    </row>
    <row r="193" spans="5:11" ht="15.75">
      <c r="E193" s="291">
        <v>29357.57</v>
      </c>
      <c r="K193" s="251">
        <f t="shared" si="6"/>
        <v>0</v>
      </c>
    </row>
    <row r="194" spans="5:11" ht="15.75">
      <c r="E194" s="291">
        <v>16958</v>
      </c>
      <c r="K194" s="251">
        <f t="shared" si="6"/>
        <v>0</v>
      </c>
    </row>
    <row r="195" spans="5:11" ht="15.75">
      <c r="E195" s="297">
        <v>33550</v>
      </c>
      <c r="K195" s="251">
        <f t="shared" si="6"/>
        <v>0</v>
      </c>
    </row>
    <row r="196" spans="5:11" ht="15.75">
      <c r="E196" s="296">
        <f>SUM(E188:E195)</f>
        <v>1738898.62</v>
      </c>
      <c r="H196" s="291">
        <v>1197148.03</v>
      </c>
      <c r="K196" s="251">
        <f t="shared" si="6"/>
        <v>0</v>
      </c>
    </row>
    <row r="197" spans="5:11" ht="15.75">
      <c r="H197" s="291">
        <v>251332.29</v>
      </c>
      <c r="K197" s="251">
        <f t="shared" si="6"/>
        <v>0</v>
      </c>
    </row>
    <row r="198" spans="5:11" ht="15.75">
      <c r="H198" s="291">
        <v>118828</v>
      </c>
      <c r="K198" s="251">
        <f t="shared" si="6"/>
        <v>0</v>
      </c>
    </row>
    <row r="199" spans="5:11" ht="15.75">
      <c r="H199" s="291">
        <v>76294.92</v>
      </c>
      <c r="K199" s="251">
        <f t="shared" si="6"/>
        <v>0</v>
      </c>
    </row>
    <row r="200" spans="5:11" ht="15.75">
      <c r="H200" s="291">
        <v>10479.799999999999</v>
      </c>
      <c r="K200" s="251">
        <f t="shared" si="6"/>
        <v>0</v>
      </c>
    </row>
    <row r="201" spans="5:11" ht="15.75">
      <c r="H201" s="291">
        <v>29357.57</v>
      </c>
      <c r="K201" s="251">
        <f t="shared" si="6"/>
        <v>0</v>
      </c>
    </row>
    <row r="202" spans="5:11" ht="15.75">
      <c r="H202" s="291">
        <v>16958</v>
      </c>
      <c r="K202" s="251">
        <f t="shared" si="6"/>
        <v>0</v>
      </c>
    </row>
    <row r="203" spans="5:11" ht="15.75">
      <c r="H203" s="297">
        <v>33550</v>
      </c>
      <c r="K203" s="251">
        <f t="shared" si="6"/>
        <v>0</v>
      </c>
    </row>
    <row r="204" spans="5:11" ht="15.75">
      <c r="H204" s="296">
        <f>SUM(H196:H203)</f>
        <v>1733948.61</v>
      </c>
      <c r="K204" s="251">
        <f t="shared" si="6"/>
        <v>0</v>
      </c>
    </row>
    <row r="205" spans="5:11" ht="15.75">
      <c r="K205" s="251">
        <f t="shared" si="6"/>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
  <sheetViews>
    <sheetView workbookViewId="0">
      <selection activeCell="D3" sqref="D3:D209"/>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9</vt:i4>
      </vt:variant>
    </vt:vector>
  </HeadingPairs>
  <TitlesOfParts>
    <vt:vector size="9" baseType="lpstr">
      <vt:lpstr>Foglio1</vt:lpstr>
      <vt:lpstr>Foglio2</vt:lpstr>
      <vt:lpstr>Foglio3</vt:lpstr>
      <vt:lpstr>Foglio4</vt:lpstr>
      <vt:lpstr>Foglio5</vt:lpstr>
      <vt:lpstr>Foglio6</vt:lpstr>
      <vt:lpstr>Foglio7</vt:lpstr>
      <vt:lpstr>Foglio8</vt:lpstr>
      <vt:lpstr>Foglio9</vt:lpstr>
    </vt:vector>
  </TitlesOfParts>
  <Company>Azienda Sanitaria Provinciale - Crotone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ge0010</dc:creator>
  <cp:lastModifiedBy>ge0020</cp:lastModifiedBy>
  <cp:lastPrinted>2018-05-23T14:12:51Z</cp:lastPrinted>
  <dcterms:created xsi:type="dcterms:W3CDTF">2015-01-23T11:28:13Z</dcterms:created>
  <dcterms:modified xsi:type="dcterms:W3CDTF">2020-05-18T07:52:22Z</dcterms:modified>
</cp:coreProperties>
</file>